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75" firstSheet="7" activeTab="9"/>
  </bookViews>
  <sheets>
    <sheet name="整体" sheetId="6" r:id="rId1"/>
    <sheet name="科学技术普及活动" sheetId="4" r:id="rId2"/>
    <sheet name="学会建设计学术活动" sheetId="2" r:id="rId3"/>
    <sheet name="综合事务工作" sheetId="3" r:id="rId4"/>
    <sheet name="湖北省基层科普能力建设" sheetId="5" r:id="rId5"/>
    <sheet name="省科技馆业务运行经费" sheetId="7" r:id="rId6"/>
    <sheet name="湖北省青少年科学教育活动" sheetId="8" r:id="rId7"/>
    <sheet name="院士专家联络服务经费" sheetId="9" r:id="rId8"/>
    <sheet name="中国工程科技发展战略湖北研究院专项经费" sheetId="10" r:id="rId9"/>
    <sheet name="农村科普和农民技能提升项目" sheetId="11" r:id="rId10"/>
  </sheets>
  <definedNames>
    <definedName name="_xlnm.Print_Titles" localSheetId="2">学会建设计学术活动!$1:$10</definedName>
    <definedName name="_xlnm.Print_Titles" localSheetId="0">整体!$1:$7</definedName>
    <definedName name="_xlnm.Print_Titles" localSheetId="3">综合事务工作!$1:$10</definedName>
    <definedName name="_xlnm.Print_Titles" localSheetId="6">湖北省青少年科学教育活动!$1:$10</definedName>
  </definedNames>
  <calcPr calcId="144525"/>
</workbook>
</file>

<file path=xl/sharedStrings.xml><?xml version="1.0" encoding="utf-8"?>
<sst xmlns="http://schemas.openxmlformats.org/spreadsheetml/2006/main" count="865" uniqueCount="360">
  <si>
    <t>2019年度湖北省科学技术协会部门整体支出绩效自评表</t>
  </si>
  <si>
    <t>填报日期：</t>
  </si>
  <si>
    <t>总分：98.27</t>
  </si>
  <si>
    <t>单位名称</t>
  </si>
  <si>
    <t>湖北省科学技术协会</t>
  </si>
  <si>
    <t>基本支出总额</t>
  </si>
  <si>
    <t>4445.54万元</t>
  </si>
  <si>
    <t>项目支出总额</t>
  </si>
  <si>
    <t>31189.84万元</t>
  </si>
  <si>
    <t>预算执行情况（万元）</t>
  </si>
  <si>
    <t>预算数（A)</t>
  </si>
  <si>
    <t>执行数（B)</t>
  </si>
  <si>
    <t>执行率(A/B)</t>
  </si>
  <si>
    <t>得分</t>
  </si>
  <si>
    <t>部门整体支出总额（20）分</t>
  </si>
  <si>
    <t>一级指标</t>
  </si>
  <si>
    <t>二级指标</t>
  </si>
  <si>
    <t>三级指标</t>
  </si>
  <si>
    <t>年初目标值</t>
  </si>
  <si>
    <t>实际完成值</t>
  </si>
  <si>
    <t>目标1（23分）：大力开展各类科普活动，强化我省基层科普设施建设，公民科学素质水平得到提升；</t>
  </si>
  <si>
    <t>产出指标</t>
  </si>
  <si>
    <t>数量指标</t>
  </si>
  <si>
    <t>科普电视竞赛公众收视人数</t>
  </si>
  <si>
    <t>50万</t>
  </si>
  <si>
    <t>电视竞赛代表队数量</t>
  </si>
  <si>
    <t>科普宣传品发放数量</t>
  </si>
  <si>
    <t>青少年科普巡回报告场数</t>
  </si>
  <si>
    <t>开展青少年科普活动次数</t>
  </si>
  <si>
    <t>科技馆全省巡展活动次数</t>
  </si>
  <si>
    <t>36次</t>
  </si>
  <si>
    <t>42次</t>
  </si>
  <si>
    <t>农村科普影视教材拍摄数量</t>
  </si>
  <si>
    <t>6部</t>
  </si>
  <si>
    <t>农民技能培训人数</t>
  </si>
  <si>
    <t>0.7万</t>
  </si>
  <si>
    <t>0.8万人</t>
  </si>
  <si>
    <t>特色产业科普基地累计建设数量</t>
  </si>
  <si>
    <t>特色产业科普基地培训场次</t>
  </si>
  <si>
    <t>特色产业科普基地培训人次</t>
  </si>
  <si>
    <t>国家森林公园科普展厅（馆）建设改造数量</t>
  </si>
  <si>
    <t>科技馆免费开放省级补助数量</t>
  </si>
  <si>
    <t>科技馆展品投入经费占补助资金比例</t>
  </si>
  <si>
    <t>科普惠民社区补助数量</t>
  </si>
  <si>
    <t>科普教育学校补助数量</t>
  </si>
  <si>
    <t>江城科普快车（地铁）数量</t>
  </si>
  <si>
    <t>流动科技馆巡展站数</t>
  </si>
  <si>
    <t>30站以上</t>
  </si>
  <si>
    <t>32站</t>
  </si>
  <si>
    <t>流动科技馆参观人数</t>
  </si>
  <si>
    <t>45万人以上</t>
  </si>
  <si>
    <t>50万人以上</t>
  </si>
  <si>
    <t>质量指标</t>
  </si>
  <si>
    <t>公民科学素质水平</t>
  </si>
  <si>
    <t>9%以上</t>
  </si>
  <si>
    <t>效益指标</t>
  </si>
  <si>
    <t>满意度指标</t>
  </si>
  <si>
    <t>科普活动满意度</t>
  </si>
  <si>
    <t>目标2（17分）：加强全省学会建设，开展国内外学术交流活动，加大重点学术活动资助，推进学会党建工作；</t>
  </si>
  <si>
    <t>服务创新学会评选表彰数量</t>
  </si>
  <si>
    <t>能力提升学会评选表彰数量</t>
  </si>
  <si>
    <t>优秀科技期刊评选表彰数量</t>
  </si>
  <si>
    <t>承接政府职能转移学会数量</t>
  </si>
  <si>
    <t>学会联合体建设数量</t>
  </si>
  <si>
    <t>支持强化组织建设的高校科协数量</t>
  </si>
  <si>
    <t>《湖北省减轻自然灾害白皮书》数量</t>
  </si>
  <si>
    <t>资助支持重点学术活动次数</t>
  </si>
  <si>
    <t>调查研究省级学会高校科协数量</t>
  </si>
  <si>
    <r>
      <rPr>
        <sz val="10"/>
        <color indexed="8"/>
        <rFont val="仿宋_GB2312"/>
        <charset val="134"/>
      </rPr>
      <t>30</t>
    </r>
    <r>
      <rPr>
        <sz val="10"/>
        <rFont val="仿宋_GB2312"/>
        <charset val="134"/>
      </rPr>
      <t>家</t>
    </r>
  </si>
  <si>
    <t>30家</t>
  </si>
  <si>
    <t>晨光计划资助人数</t>
  </si>
  <si>
    <t>联系接待海外专家次数</t>
  </si>
  <si>
    <t>公务出国组织批次</t>
  </si>
  <si>
    <t>召开对接会</t>
  </si>
  <si>
    <t>1场</t>
  </si>
  <si>
    <t>成果展示</t>
  </si>
  <si>
    <t>40项</t>
  </si>
  <si>
    <t>65项</t>
  </si>
  <si>
    <t>成果推介</t>
  </si>
  <si>
    <t>10项</t>
  </si>
  <si>
    <t>13项</t>
  </si>
  <si>
    <t>签约项目</t>
  </si>
  <si>
    <t>10个</t>
  </si>
  <si>
    <t>16个</t>
  </si>
  <si>
    <t>开展有组织党务活动学会数量</t>
  </si>
  <si>
    <t>148家</t>
  </si>
  <si>
    <t>150家</t>
  </si>
  <si>
    <t>社会效益</t>
  </si>
  <si>
    <t>助推学会创新驱动发展</t>
  </si>
  <si>
    <t>有力推动</t>
  </si>
  <si>
    <t>目标3（15分）：深入推进国家级科技思想库湖北分库建设，加强科技工作者状况调查站点建设工作，进一步提升服务党委和政府科学决策的能力。积极推进中国工程科技发展战略湖北研究院运行管理，促进工程科技服务于湖北经济社会发展；</t>
  </si>
  <si>
    <t>思想库课题研究完成数量</t>
  </si>
  <si>
    <t>13</t>
  </si>
  <si>
    <t>取得上级领导或党委政府有关部门批示及上级决策咨询刊物刊载数量</t>
  </si>
  <si>
    <t>4</t>
  </si>
  <si>
    <t>报送决策咨询建议数量</t>
  </si>
  <si>
    <t>30-40</t>
  </si>
  <si>
    <t>湖北研究院课题项目实施数量</t>
  </si>
  <si>
    <t>目标4（25分）：加强院士专家工作站建设，做好院士联络服务工作；积极联系服务科技工作者，维护科技工作者合法权益；</t>
  </si>
  <si>
    <t>院士专家工作站新增数量</t>
  </si>
  <si>
    <t>组强院士专家开展科技咨询</t>
  </si>
  <si>
    <t>5次</t>
  </si>
  <si>
    <t>10次</t>
  </si>
  <si>
    <t>组织院士专家开展科技创新活动</t>
  </si>
  <si>
    <t>组织院士体检人数</t>
  </si>
  <si>
    <t>50人</t>
  </si>
  <si>
    <t>56人</t>
  </si>
  <si>
    <t>发放津贴补贴院士人数</t>
  </si>
  <si>
    <t>72人</t>
  </si>
  <si>
    <t>67人</t>
  </si>
  <si>
    <t>科技工作者宣传活动组织次数</t>
  </si>
  <si>
    <t>8</t>
  </si>
  <si>
    <t>院士专家工作站网络认证率</t>
  </si>
  <si>
    <t>目标5（25分）：加强科协系统文化建设及干部队伍建设，做好系统党建、综合治理、文明创建、档案管理等工作，做好援疆援藏和精准扶贫工作，进一步强化财务绩效管理和后勤运行保障。</t>
  </si>
  <si>
    <t>科协系统干部培训人数</t>
  </si>
  <si>
    <t>70人</t>
  </si>
  <si>
    <t>77人</t>
  </si>
  <si>
    <t>财务监督审计检查开展次数</t>
  </si>
  <si>
    <t>3次以上</t>
  </si>
  <si>
    <t>4次</t>
  </si>
  <si>
    <t>项目资金绩效评价覆盖率</t>
  </si>
  <si>
    <t>团队建设活动次数</t>
  </si>
  <si>
    <t>慰问社区困难群众人数</t>
  </si>
  <si>
    <t>走访慰问贫困户数量</t>
  </si>
  <si>
    <t>精准扶贫驻村工作天数</t>
  </si>
  <si>
    <t>180天</t>
  </si>
  <si>
    <t>220天以上</t>
  </si>
  <si>
    <t>道路硬化公里数</t>
  </si>
  <si>
    <t>约束性指标</t>
  </si>
  <si>
    <t>资金管理</t>
  </si>
  <si>
    <t>不设权重，酌情扣分，如出现审计等部门重点披露的问题，或造成重大不良社会影响，评价总得分不得超过70分。</t>
  </si>
  <si>
    <t>合规性</t>
  </si>
  <si>
    <t>1.预算执行情况口径：预算数为调整后财政资金总额（包括上年结余结转），执行数为资金使用单位财政资金实际支出数。</t>
  </si>
  <si>
    <t>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t>
  </si>
  <si>
    <t>3.定性指标计分原则：达成预期指标、部分达成预期指标并具有一定效果、未达成预期指标且效果较差三档，分别按照该指标对应分值区间100-80%（含80%）、80-50%（含50%）、50-0%合理确定分值。汇总时，以资金额度为权重，对分值进行加权平均计算。</t>
  </si>
  <si>
    <t>4.基于经济性和必要性等因素考虑，满意度指标暂可不作为必评指标。约束性指标以负数记分。</t>
  </si>
  <si>
    <t>2019年度项目绩效自评表</t>
  </si>
  <si>
    <t>单位名称：湖北省科学技术协会</t>
  </si>
  <si>
    <t>填表日期:2020年5月30日</t>
  </si>
  <si>
    <t>项目名称</t>
  </si>
  <si>
    <t>科学技术普及活动</t>
  </si>
  <si>
    <t>主管部门</t>
  </si>
  <si>
    <t>项目实施单位</t>
  </si>
  <si>
    <t>项目类别</t>
  </si>
  <si>
    <r>
      <rPr>
        <sz val="12"/>
        <color rgb="FF000000"/>
        <rFont val="仿宋_GB2312"/>
        <charset val="134"/>
      </rPr>
      <t xml:space="preserve">1、部门预算项目   </t>
    </r>
    <r>
      <rPr>
        <sz val="12"/>
        <color rgb="FF000000"/>
        <rFont val="Wingdings"/>
        <charset val="2"/>
      </rPr>
      <t>þ</t>
    </r>
    <r>
      <rPr>
        <sz val="12"/>
        <color rgb="FF000000"/>
        <rFont val="仿宋_GB2312"/>
        <charset val="134"/>
      </rPr>
      <t xml:space="preserve">   2、省直专项   </t>
    </r>
    <r>
      <rPr>
        <sz val="12"/>
        <color rgb="FF000000"/>
        <rFont val="宋体"/>
        <charset val="134"/>
      </rPr>
      <t>□</t>
    </r>
    <r>
      <rPr>
        <sz val="12"/>
        <color rgb="FF000000"/>
        <rFont val="仿宋_GB2312"/>
        <charset val="134"/>
      </rPr>
      <t xml:space="preserve">  3、省对下转移支付项目 </t>
    </r>
    <r>
      <rPr>
        <sz val="12"/>
        <color rgb="FF000000"/>
        <rFont val="宋体"/>
        <charset val="134"/>
      </rPr>
      <t>□</t>
    </r>
  </si>
  <si>
    <t>项目属性</t>
  </si>
  <si>
    <r>
      <rPr>
        <sz val="12"/>
        <color rgb="FF000000"/>
        <rFont val="仿宋_GB2312"/>
        <charset val="134"/>
      </rPr>
      <t xml:space="preserve">1、持续性项目     </t>
    </r>
    <r>
      <rPr>
        <sz val="12"/>
        <color rgb="FF000000"/>
        <rFont val="Wingdings"/>
        <charset val="2"/>
      </rPr>
      <t>þ</t>
    </r>
    <r>
      <rPr>
        <sz val="12"/>
        <color rgb="FF000000"/>
        <rFont val="仿宋_GB2312"/>
        <charset val="134"/>
      </rPr>
      <t xml:space="preserve">   2、新增性项目 </t>
    </r>
    <r>
      <rPr>
        <sz val="12"/>
        <color rgb="FF000000"/>
        <rFont val="宋体"/>
        <charset val="134"/>
      </rPr>
      <t>□</t>
    </r>
  </si>
  <si>
    <t>项目类型</t>
  </si>
  <si>
    <r>
      <rPr>
        <sz val="12"/>
        <color rgb="FF000000"/>
        <rFont val="仿宋_GB2312"/>
        <charset val="134"/>
      </rPr>
      <t xml:space="preserve">1、常年性项目     </t>
    </r>
    <r>
      <rPr>
        <sz val="12"/>
        <color rgb="FF000000"/>
        <rFont val="Wingdings"/>
        <charset val="2"/>
      </rPr>
      <t>þ</t>
    </r>
    <r>
      <rPr>
        <sz val="12"/>
        <color rgb="FF000000"/>
        <rFont val="仿宋_GB2312"/>
        <charset val="134"/>
      </rPr>
      <t xml:space="preserve">   2、延续性项目 </t>
    </r>
    <r>
      <rPr>
        <sz val="12"/>
        <color rgb="FF000000"/>
        <rFont val="宋体"/>
        <charset val="134"/>
      </rPr>
      <t>□</t>
    </r>
    <r>
      <rPr>
        <sz val="12"/>
        <color rgb="FF000000"/>
        <rFont val="仿宋_GB2312"/>
        <charset val="134"/>
      </rPr>
      <t xml:space="preserve">      3、一次性项目   </t>
    </r>
    <r>
      <rPr>
        <sz val="12"/>
        <color rgb="FF000000"/>
        <rFont val="宋体"/>
        <charset val="134"/>
      </rPr>
      <t>□</t>
    </r>
  </si>
  <si>
    <t>预算执行情况（万元） （20分）</t>
  </si>
  <si>
    <t>执行数(B)</t>
  </si>
  <si>
    <t>执行率(B/A)</t>
  </si>
  <si>
    <t>得分（20分*执行率）</t>
  </si>
  <si>
    <t>年度财政资金总额</t>
  </si>
  <si>
    <t>年初目标值（A)</t>
  </si>
  <si>
    <t>实际完成值(B)</t>
  </si>
  <si>
    <t>分值</t>
  </si>
  <si>
    <t>产出指标（64分）</t>
  </si>
  <si>
    <t>公众收视人数</t>
  </si>
  <si>
    <t>&gt;9</t>
  </si>
  <si>
    <t>9%</t>
  </si>
  <si>
    <t>60000</t>
  </si>
  <si>
    <t>省级科普活动参与人数</t>
  </si>
  <si>
    <t>6000</t>
  </si>
  <si>
    <t>科普信息发布数量</t>
  </si>
  <si>
    <t>各类科普信息浏览量</t>
  </si>
  <si>
    <t>300万次</t>
  </si>
  <si>
    <t>科普活动完成率</t>
  </si>
  <si>
    <t>效益指标 （16分）</t>
  </si>
  <si>
    <t>加强我省科普能力建设</t>
  </si>
  <si>
    <t>效果显著</t>
  </si>
  <si>
    <t>服务对象满意度指标</t>
  </si>
  <si>
    <t>总 分</t>
  </si>
  <si>
    <t>偏差大或目标未完成
原因分析</t>
  </si>
  <si>
    <t>科学技术普及活动项目年度绩效指标值基本完成</t>
  </si>
  <si>
    <t>改进措施及
结果应用方案</t>
  </si>
  <si>
    <t>省科协将落实绩效评价结果与预算安排相结合制度，将绩效评价结果作为以后年度编制预算和安排财政资金的重要依据，实行资金安排与绩效评价结果挂钩机制。</t>
  </si>
  <si>
    <t>备注：</t>
  </si>
  <si>
    <t>4.基于经济性和必要性等因素考虑，满意度指标暂可不作为必评指标。</t>
  </si>
  <si>
    <t>填表日期:2020年5月29日</t>
  </si>
  <si>
    <t>学会建设及学术活动</t>
  </si>
  <si>
    <t>湖北省科学技术协会、学会信息服务中心</t>
  </si>
  <si>
    <t>产出指标（60分）</t>
  </si>
  <si>
    <t>9</t>
  </si>
  <si>
    <t>10</t>
  </si>
  <si>
    <t>3</t>
  </si>
  <si>
    <t>400册</t>
  </si>
  <si>
    <t>216册</t>
  </si>
  <si>
    <t>45场</t>
  </si>
  <si>
    <t>69场</t>
  </si>
  <si>
    <t>50</t>
  </si>
  <si>
    <t>63</t>
  </si>
  <si>
    <t>32</t>
  </si>
  <si>
    <t>33</t>
  </si>
  <si>
    <t>平台发布各类信息数量</t>
  </si>
  <si>
    <t>800篇</t>
  </si>
  <si>
    <t>800篇以上</t>
  </si>
  <si>
    <t>平台服务功能类别</t>
  </si>
  <si>
    <t>2个</t>
  </si>
  <si>
    <t>5个</t>
  </si>
  <si>
    <t>综合统计指标数量</t>
  </si>
  <si>
    <t>250个</t>
  </si>
  <si>
    <t>270个</t>
  </si>
  <si>
    <t>效益指标 （20分）</t>
  </si>
  <si>
    <t>社会效益指标</t>
  </si>
  <si>
    <t>促进科技成果转化，助力全省高质量发展</t>
  </si>
  <si>
    <t>学会满意度</t>
  </si>
  <si>
    <t>90%</t>
  </si>
  <si>
    <t>90%以上</t>
  </si>
  <si>
    <t>服务创新学会评选表彰数量未完成系有一家不符合评选要求；《湖北省减轻自然灾害白皮书》数量未完成系由二会要求减少印制数量；支持强化组织建设的高校科协数量未完成系年初设置指标不够全面。</t>
  </si>
  <si>
    <t>提供详实准确的预算执行数据，运用科学合理的方法进行测算。</t>
  </si>
  <si>
    <t>综合事务工作经费</t>
  </si>
  <si>
    <r>
      <rPr>
        <sz val="12"/>
        <color rgb="FF000000"/>
        <rFont val="仿宋_GB2312"/>
        <charset val="134"/>
      </rPr>
      <t xml:space="preserve">1、常年性项目     </t>
    </r>
    <r>
      <rPr>
        <sz val="12"/>
        <color rgb="FF000000"/>
        <rFont val="Wingdings"/>
        <charset val="2"/>
      </rPr>
      <t>þ</t>
    </r>
    <r>
      <rPr>
        <sz val="12"/>
        <color rgb="FF000000"/>
        <rFont val="仿宋_GB2312"/>
        <charset val="134"/>
      </rPr>
      <t xml:space="preserve">   2、延续性项目 </t>
    </r>
    <r>
      <rPr>
        <sz val="12"/>
        <color rgb="FF000000"/>
        <rFont val="宋体"/>
        <charset val="134"/>
      </rPr>
      <t>□</t>
    </r>
    <r>
      <rPr>
        <sz val="12"/>
        <color rgb="FF000000"/>
        <rFont val="仿宋_GB2312"/>
        <charset val="134"/>
      </rPr>
      <t xml:space="preserve">  3、一次性项目   </t>
    </r>
    <r>
      <rPr>
        <sz val="12"/>
        <color rgb="FF000000"/>
        <rFont val="宋体"/>
        <charset val="134"/>
      </rPr>
      <t>□</t>
    </r>
  </si>
  <si>
    <t>宣传活动组织次数</t>
  </si>
  <si>
    <t>12</t>
  </si>
  <si>
    <t>课题研究完成数量</t>
  </si>
  <si>
    <t>28</t>
  </si>
  <si>
    <t>80</t>
  </si>
  <si>
    <t>99</t>
  </si>
  <si>
    <t>70</t>
  </si>
  <si>
    <t>77</t>
  </si>
  <si>
    <t>5</t>
  </si>
  <si>
    <t>20人</t>
  </si>
  <si>
    <t>78户</t>
  </si>
  <si>
    <t>驻村工作天数</t>
  </si>
  <si>
    <t>180</t>
  </si>
  <si>
    <t>180天以上</t>
  </si>
  <si>
    <t>3.5公里</t>
  </si>
  <si>
    <t>100%</t>
  </si>
  <si>
    <t>党组织规范化达标率</t>
  </si>
  <si>
    <t>大楼安全保障天数</t>
  </si>
  <si>
    <t>365天</t>
  </si>
  <si>
    <t>建站企业满意度</t>
  </si>
  <si>
    <t>群众满意度</t>
  </si>
  <si>
    <t>95%</t>
  </si>
  <si>
    <t>综合事务工作经费项目年度绩效指标值基本完成</t>
  </si>
  <si>
    <t>湖北省基层科普能力建设</t>
  </si>
  <si>
    <r>
      <rPr>
        <sz val="12"/>
        <color rgb="FF000000"/>
        <rFont val="仿宋_GB2312"/>
        <charset val="134"/>
      </rPr>
      <t xml:space="preserve">1、部门预算项目   </t>
    </r>
    <r>
      <rPr>
        <sz val="12"/>
        <color rgb="FF000000"/>
        <rFont val="Wingdings"/>
        <charset val="2"/>
      </rPr>
      <t>þ</t>
    </r>
    <r>
      <rPr>
        <sz val="12"/>
        <color rgb="FF000000"/>
        <rFont val="仿宋_GB2312"/>
        <charset val="134"/>
      </rPr>
      <t xml:space="preserve">   2、省直专项   </t>
    </r>
    <r>
      <rPr>
        <sz val="12"/>
        <color rgb="FF000000"/>
        <rFont val="宋体"/>
        <charset val="134"/>
      </rPr>
      <t>□</t>
    </r>
    <r>
      <rPr>
        <sz val="12"/>
        <color rgb="FF000000"/>
        <rFont val="仿宋_GB2312"/>
        <charset val="134"/>
      </rPr>
      <t xml:space="preserve">  3、省对下转移支付项目 þ</t>
    </r>
  </si>
  <si>
    <t>91</t>
  </si>
  <si>
    <t>特色产业科普展示中心（专业科普馆）累计建设数量</t>
  </si>
  <si>
    <t>特色产业科普基地展板累计数量</t>
  </si>
  <si>
    <t>特色产业科普基地宣传屏累计数量</t>
  </si>
  <si>
    <t>182</t>
  </si>
  <si>
    <t>7000</t>
  </si>
  <si>
    <t>1</t>
  </si>
  <si>
    <t>23</t>
  </si>
  <si>
    <t>40</t>
  </si>
  <si>
    <t>2</t>
  </si>
  <si>
    <t>社区学校组织开展科普活动数量</t>
  </si>
  <si>
    <t>100场次以上</t>
  </si>
  <si>
    <t>120</t>
  </si>
  <si>
    <t>社区学校科普活动参与人次</t>
  </si>
  <si>
    <t>10000</t>
  </si>
  <si>
    <t>科普阵地建设</t>
  </si>
  <si>
    <t>成效显著</t>
  </si>
  <si>
    <t>科普对象满意度</t>
  </si>
  <si>
    <t>湖北省基层科普能力建设项目年度绩效指标值基本完成</t>
  </si>
  <si>
    <t>2019年度省科技馆业务运行经费项目绩效自评表</t>
  </si>
  <si>
    <t>单位名称：湖北省科技馆</t>
  </si>
  <si>
    <t>省科技馆业务运行经费</t>
  </si>
  <si>
    <t>湖北省科技馆</t>
  </si>
  <si>
    <r>
      <rPr>
        <sz val="12"/>
        <color indexed="8"/>
        <rFont val="仿宋_GB2312"/>
        <charset val="134"/>
      </rPr>
      <t xml:space="preserve">1、部门预算项目   </t>
    </r>
    <r>
      <rPr>
        <sz val="12"/>
        <color indexed="8"/>
        <rFont val="Wingdings"/>
        <charset val="2"/>
      </rPr>
      <t>þ</t>
    </r>
    <r>
      <rPr>
        <sz val="12"/>
        <color indexed="8"/>
        <rFont val="仿宋_GB2312"/>
        <charset val="134"/>
      </rPr>
      <t xml:space="preserve">   2、省直专项   </t>
    </r>
    <r>
      <rPr>
        <sz val="12"/>
        <color indexed="8"/>
        <rFont val="宋体"/>
        <charset val="134"/>
      </rPr>
      <t>□</t>
    </r>
    <r>
      <rPr>
        <sz val="12"/>
        <color indexed="8"/>
        <rFont val="仿宋_GB2312"/>
        <charset val="134"/>
      </rPr>
      <t xml:space="preserve">  3、省对下转移支付项目 </t>
    </r>
    <r>
      <rPr>
        <sz val="12"/>
        <color indexed="8"/>
        <rFont val="宋体"/>
        <charset val="134"/>
      </rPr>
      <t>□</t>
    </r>
  </si>
  <si>
    <r>
      <rPr>
        <sz val="12"/>
        <color indexed="8"/>
        <rFont val="仿宋_GB2312"/>
        <charset val="134"/>
      </rPr>
      <t xml:space="preserve">1、持续性项目     </t>
    </r>
    <r>
      <rPr>
        <sz val="12"/>
        <color indexed="8"/>
        <rFont val="Wingdings"/>
        <charset val="2"/>
      </rPr>
      <t>þ</t>
    </r>
    <r>
      <rPr>
        <sz val="12"/>
        <color indexed="8"/>
        <rFont val="仿宋_GB2312"/>
        <charset val="134"/>
      </rPr>
      <t xml:space="preserve">   2、新增性项目 </t>
    </r>
    <r>
      <rPr>
        <sz val="12"/>
        <color indexed="8"/>
        <rFont val="宋体"/>
        <charset val="134"/>
      </rPr>
      <t>□</t>
    </r>
  </si>
  <si>
    <r>
      <rPr>
        <sz val="12"/>
        <color rgb="FF000000"/>
        <rFont val="仿宋_GB2312"/>
        <charset val="134"/>
      </rPr>
      <t xml:space="preserve">1、常年性项目     </t>
    </r>
    <r>
      <rPr>
        <sz val="12"/>
        <color indexed="8"/>
        <rFont val="Wingdings"/>
        <charset val="2"/>
      </rPr>
      <t>þ</t>
    </r>
    <r>
      <rPr>
        <sz val="12"/>
        <color indexed="8"/>
        <rFont val="仿宋_GB2312"/>
        <charset val="134"/>
      </rPr>
      <t xml:space="preserve">   2、延续性项目 </t>
    </r>
    <r>
      <rPr>
        <sz val="12"/>
        <color indexed="8"/>
        <rFont val="宋体"/>
        <charset val="134"/>
      </rPr>
      <t>□</t>
    </r>
    <r>
      <rPr>
        <sz val="12"/>
        <color indexed="8"/>
        <rFont val="仿宋_GB2312"/>
        <charset val="134"/>
      </rPr>
      <t xml:space="preserve">      3、一次性项目   </t>
    </r>
    <r>
      <rPr>
        <sz val="12"/>
        <color indexed="8"/>
        <rFont val="宋体"/>
        <charset val="134"/>
      </rPr>
      <t>□</t>
    </r>
  </si>
  <si>
    <t>产出指标（56分）</t>
  </si>
  <si>
    <t>全省县级覆盖率</t>
  </si>
  <si>
    <t>新馆智能化项目建设规划方案</t>
  </si>
  <si>
    <t>1套</t>
  </si>
  <si>
    <t>完成全省巡展任务活动次数</t>
  </si>
  <si>
    <t>常设展览初步、深化设计验收完成率</t>
  </si>
  <si>
    <t>时效指标</t>
  </si>
  <si>
    <t>完成及时率</t>
  </si>
  <si>
    <t>效益指标 （24分）</t>
  </si>
  <si>
    <t>科技活动宣传效果</t>
  </si>
  <si>
    <t>2019年度湖北省青少年科学教育活动项目绩效自评表</t>
  </si>
  <si>
    <t>单位名称：湖北省青少年科技中心</t>
  </si>
  <si>
    <t>湖北省青少年科学教育活动</t>
  </si>
  <si>
    <t>湖北省青少年科技中心</t>
  </si>
  <si>
    <r>
      <t xml:space="preserve">1、部门预算项目   </t>
    </r>
    <r>
      <rPr>
        <sz val="12"/>
        <color indexed="8"/>
        <rFont val="宋体"/>
        <charset val="134"/>
      </rPr>
      <t>þ</t>
    </r>
    <r>
      <rPr>
        <sz val="12"/>
        <color indexed="8"/>
        <rFont val="仿宋_GB2312"/>
        <charset val="134"/>
      </rPr>
      <t xml:space="preserve">   2、省直专项   □  3、省对下转移支付项目 □</t>
    </r>
  </si>
  <si>
    <r>
      <t xml:space="preserve">1、持续性项目     </t>
    </r>
    <r>
      <rPr>
        <sz val="12"/>
        <color indexed="8"/>
        <rFont val="宋体"/>
        <charset val="134"/>
      </rPr>
      <t>þ</t>
    </r>
    <r>
      <rPr>
        <sz val="12"/>
        <color indexed="8"/>
        <rFont val="仿宋_GB2312"/>
        <charset val="134"/>
      </rPr>
      <t xml:space="preserve">   2、新增性项目 □</t>
    </r>
  </si>
  <si>
    <r>
      <t xml:space="preserve">1、常年性项目     </t>
    </r>
    <r>
      <rPr>
        <sz val="12"/>
        <color indexed="8"/>
        <rFont val="宋体"/>
        <charset val="134"/>
      </rPr>
      <t>þ</t>
    </r>
    <r>
      <rPr>
        <sz val="12"/>
        <color indexed="8"/>
        <rFont val="仿宋_GB2312"/>
        <charset val="134"/>
      </rPr>
      <t xml:space="preserve">   2、延续性项目 □      3、一次性项目   □</t>
    </r>
  </si>
  <si>
    <t>产出指标  （60分）</t>
  </si>
  <si>
    <t>科普巡回报告场数</t>
  </si>
  <si>
    <t>93</t>
  </si>
  <si>
    <t>开展各项科普活动次数</t>
  </si>
  <si>
    <t>6</t>
  </si>
  <si>
    <t>英才计划培养人数</t>
  </si>
  <si>
    <t>45</t>
  </si>
  <si>
    <t>展出展板数量</t>
  </si>
  <si>
    <t>94</t>
  </si>
  <si>
    <t>培训科技辅导员老师人数</t>
  </si>
  <si>
    <t>290-390</t>
  </si>
  <si>
    <t>673</t>
  </si>
  <si>
    <t>发放青少年科普资料册数</t>
  </si>
  <si>
    <t>1703</t>
  </si>
  <si>
    <t>参加创新大赛人数</t>
  </si>
  <si>
    <t>692</t>
  </si>
  <si>
    <t>开展高校营湖北省招募营员人数</t>
  </si>
  <si>
    <t>495</t>
  </si>
  <si>
    <t>调查体验参加活动学校数</t>
  </si>
  <si>
    <t>114</t>
  </si>
  <si>
    <t>科技工作者状况调查站点建设个数</t>
  </si>
  <si>
    <t>25</t>
  </si>
  <si>
    <t>活动完成及时率</t>
  </si>
  <si>
    <t>促进本省青少年科技人才培养</t>
  </si>
  <si>
    <t>效果明显</t>
  </si>
  <si>
    <t>青少年满意度</t>
  </si>
  <si>
    <t>2019年度院士专家联络服务经费项目绩效自评表</t>
  </si>
  <si>
    <t>单位名称：湖北省院士专家联络服务中心</t>
  </si>
  <si>
    <r>
      <rPr>
        <sz val="12"/>
        <color rgb="FF000000"/>
        <rFont val="楷体_GB2312"/>
        <charset val="134"/>
      </rPr>
      <t>填表日期:2020年5月</t>
    </r>
    <r>
      <rPr>
        <sz val="12"/>
        <color rgb="FF000000"/>
        <rFont val="楷体_GB2312"/>
        <charset val="134"/>
      </rPr>
      <t>30</t>
    </r>
    <r>
      <rPr>
        <sz val="12"/>
        <color rgb="FF000000"/>
        <rFont val="楷体_GB2312"/>
        <charset val="134"/>
      </rPr>
      <t>日</t>
    </r>
  </si>
  <si>
    <t>院士专家联络服务经费</t>
  </si>
  <si>
    <t>湖北省院士专家联络服务中心</t>
  </si>
  <si>
    <r>
      <rPr>
        <sz val="12"/>
        <color indexed="8"/>
        <rFont val="仿宋_GB2312"/>
        <charset val="134"/>
      </rPr>
      <t xml:space="preserve">1、常年性项目     </t>
    </r>
    <r>
      <rPr>
        <sz val="12"/>
        <color indexed="8"/>
        <rFont val="Wingdings"/>
        <charset val="2"/>
      </rPr>
      <t>þ</t>
    </r>
    <r>
      <rPr>
        <sz val="12"/>
        <color indexed="8"/>
        <rFont val="仿宋_GB2312"/>
        <charset val="134"/>
      </rPr>
      <t xml:space="preserve">   2、延续性项目 </t>
    </r>
    <r>
      <rPr>
        <sz val="12"/>
        <color indexed="8"/>
        <rFont val="宋体"/>
        <charset val="134"/>
      </rPr>
      <t>□</t>
    </r>
    <r>
      <rPr>
        <sz val="12"/>
        <color indexed="8"/>
        <rFont val="仿宋_GB2312"/>
        <charset val="134"/>
      </rPr>
      <t xml:space="preserve">      3、一次性项目   </t>
    </r>
    <r>
      <rPr>
        <sz val="12"/>
        <color indexed="8"/>
        <rFont val="宋体"/>
        <charset val="134"/>
      </rPr>
      <t>□</t>
    </r>
  </si>
  <si>
    <t>产出指标  （50分）</t>
  </si>
  <si>
    <t>组织院士专家开展科技咨询</t>
  </si>
  <si>
    <t>推进科技成果转化</t>
  </si>
  <si>
    <t>5项</t>
  </si>
  <si>
    <t xml:space="preserve">  </t>
  </si>
  <si>
    <t>院士专家慰问</t>
  </si>
  <si>
    <t>1次</t>
  </si>
  <si>
    <t>效益指标 （30分）</t>
  </si>
  <si>
    <t>研究项目的成果质量</t>
  </si>
  <si>
    <t>较高</t>
  </si>
  <si>
    <t>院士专家满意度</t>
  </si>
  <si>
    <t>2019年度中国工程科技发展战略湖北研究院专项经费绩效自评表</t>
  </si>
  <si>
    <t>填表日期:2020年5月15日</t>
  </si>
  <si>
    <t>中国工程科技发展战略湖北研究院专项经费</t>
  </si>
  <si>
    <t>产出指标（40）</t>
  </si>
  <si>
    <t>2018年第1-3批项目实施</t>
  </si>
  <si>
    <t>22个</t>
  </si>
  <si>
    <t>27</t>
  </si>
  <si>
    <t>2019年新增项目实施</t>
  </si>
  <si>
    <t>22</t>
  </si>
  <si>
    <t>办公楼装修</t>
  </si>
  <si>
    <t>1栋8层</t>
  </si>
  <si>
    <t>效益指标 （40分）</t>
  </si>
  <si>
    <t>对湖北区域内工程科技和科学发展的促进作用</t>
  </si>
  <si>
    <t>作用显著</t>
  </si>
  <si>
    <t>科技工作者满意度指标</t>
  </si>
  <si>
    <t>2019年度农村科普和农民技能提升项目绩效自评表</t>
  </si>
  <si>
    <t>单位名称：湖北省科协农村专业技术服务中心</t>
  </si>
  <si>
    <t>农村科普和农民技能提升项目</t>
  </si>
  <si>
    <t>湖北省科协农村专业
技术服务中心</t>
  </si>
  <si>
    <r>
      <t xml:space="preserve">1、持续性项目     </t>
    </r>
    <r>
      <rPr>
        <sz val="12"/>
        <color rgb="FF000000"/>
        <rFont val="等线"/>
        <charset val="134"/>
      </rPr>
      <t>þ</t>
    </r>
    <r>
      <rPr>
        <sz val="12"/>
        <color rgb="FF000000"/>
        <rFont val="仿宋_GB2312"/>
        <charset val="134"/>
      </rPr>
      <t xml:space="preserve">   2、新增性项目 □</t>
    </r>
  </si>
  <si>
    <r>
      <t xml:space="preserve">1、常年性项目     </t>
    </r>
    <r>
      <rPr>
        <sz val="12"/>
        <color rgb="FF000000"/>
        <rFont val="等线"/>
        <charset val="134"/>
      </rPr>
      <t>þ</t>
    </r>
    <r>
      <rPr>
        <sz val="12"/>
        <color rgb="FF000000"/>
        <rFont val="仿宋_GB2312"/>
        <charset val="134"/>
      </rPr>
      <t xml:space="preserve">   2、延续性项目 □      3、一次性项目   □</t>
    </r>
  </si>
  <si>
    <t>参与培训人数</t>
  </si>
  <si>
    <t>0.7万人</t>
  </si>
  <si>
    <t>编印教材数量</t>
  </si>
  <si>
    <t>1000套</t>
  </si>
  <si>
    <t>拍摄视频课件数量</t>
  </si>
  <si>
    <t>组建科技助力精准扶贫科技专家服务团队数量</t>
  </si>
  <si>
    <t>23个</t>
  </si>
  <si>
    <t>参加农民科学素质提升活动人次数</t>
  </si>
  <si>
    <t>2万人次</t>
  </si>
  <si>
    <t>18.57万人次</t>
  </si>
  <si>
    <t>成本指标</t>
  </si>
  <si>
    <t>拍摄视频课件成本</t>
  </si>
  <si>
    <t>4.5万/部</t>
  </si>
  <si>
    <t>创新方法大赛的举办成效</t>
  </si>
  <si>
    <t>农民满意度</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</si>
</sst>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177" formatCode="0.00_ "/>
    <numFmt numFmtId="178" formatCode="0.00_);[Red]\(0.00\)"/>
  </numFmts>
  <fonts count="41">
    <font>
      <sz val="11"/>
      <color theme="1"/>
      <name val="等线"/>
      <charset val="134"/>
      <scheme val="minor"/>
    </font>
    <font>
      <b/>
      <sz val="16"/>
      <color rgb="FF000000"/>
      <name val="宋体"/>
      <charset val="134"/>
    </font>
    <font>
      <sz val="12"/>
      <color rgb="FF000000"/>
      <name val="仿宋_GB2312"/>
      <charset val="134"/>
    </font>
    <font>
      <sz val="12"/>
      <name val="宋体"/>
      <charset val="134"/>
    </font>
    <font>
      <sz val="12"/>
      <color rgb="FF000000"/>
      <name val="楷体_GB2312"/>
      <charset val="134"/>
    </font>
    <font>
      <sz val="11"/>
      <color indexed="8"/>
      <name val="仿宋_GB2312"/>
      <charset val="134"/>
    </font>
    <font>
      <sz val="11"/>
      <color rgb="FF000000"/>
      <name val="仿宋_GB2312"/>
      <charset val="134"/>
    </font>
    <font>
      <sz val="10"/>
      <color indexed="8"/>
      <name val="仿宋_GB2312"/>
      <charset val="134"/>
    </font>
    <font>
      <sz val="11"/>
      <name val="仿宋_GB2312"/>
      <charset val="134"/>
    </font>
    <font>
      <sz val="10"/>
      <name val="仿宋_GB2312"/>
      <charset val="134"/>
    </font>
    <font>
      <sz val="10"/>
      <color rgb="FF000000"/>
      <name val="仿宋_GB2312"/>
      <charset val="134"/>
    </font>
    <font>
      <sz val="12"/>
      <color indexed="8"/>
      <name val="仿宋_GB2312"/>
      <charset val="134"/>
    </font>
    <font>
      <sz val="12"/>
      <color rgb="FF000000"/>
      <name val="宋体"/>
      <charset val="134"/>
    </font>
    <font>
      <sz val="12"/>
      <name val="仿宋_GB2312"/>
      <charset val="134"/>
    </font>
    <font>
      <sz val="10"/>
      <color indexed="8"/>
      <name val="仿宋"/>
      <charset val="134"/>
    </font>
    <font>
      <b/>
      <sz val="18"/>
      <name val="方正小标宋_GBK"/>
      <charset val="134"/>
    </font>
    <font>
      <sz val="1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sz val="10"/>
      <name val="Arial"/>
      <charset val="134"/>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indexed="8"/>
      <name val="宋体"/>
      <charset val="134"/>
    </font>
    <font>
      <sz val="12"/>
      <color rgb="FF000000"/>
      <name val="等线"/>
      <charset val="134"/>
    </font>
    <font>
      <sz val="12"/>
      <color indexed="8"/>
      <name val="Wingdings"/>
      <charset val="2"/>
    </font>
    <font>
      <sz val="12"/>
      <color rgb="FF000000"/>
      <name val="Wingdings"/>
      <charset val="2"/>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0" fillId="0" borderId="0" applyFont="0" applyFill="0" applyBorder="0" applyAlignment="0" applyProtection="0">
      <alignment vertical="center"/>
    </xf>
    <xf numFmtId="0" fontId="17" fillId="27" borderId="0" applyNumberFormat="0" applyBorder="0" applyAlignment="0" applyProtection="0">
      <alignment vertical="center"/>
    </xf>
    <xf numFmtId="0" fontId="33" fillId="24"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5" fillId="30"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0" fillId="16" borderId="24" applyNumberFormat="0" applyFont="0" applyAlignment="0" applyProtection="0">
      <alignment vertical="center"/>
    </xf>
    <xf numFmtId="0" fontId="25" fillId="23"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22" applyNumberFormat="0" applyFill="0" applyAlignment="0" applyProtection="0">
      <alignment vertical="center"/>
    </xf>
    <xf numFmtId="0" fontId="19" fillId="0" borderId="22" applyNumberFormat="0" applyFill="0" applyAlignment="0" applyProtection="0">
      <alignment vertical="center"/>
    </xf>
    <xf numFmtId="0" fontId="25" fillId="29" borderId="0" applyNumberFormat="0" applyBorder="0" applyAlignment="0" applyProtection="0">
      <alignment vertical="center"/>
    </xf>
    <xf numFmtId="0" fontId="22" fillId="0" borderId="26" applyNumberFormat="0" applyFill="0" applyAlignment="0" applyProtection="0">
      <alignment vertical="center"/>
    </xf>
    <xf numFmtId="0" fontId="25" fillId="22" borderId="0" applyNumberFormat="0" applyBorder="0" applyAlignment="0" applyProtection="0">
      <alignment vertical="center"/>
    </xf>
    <xf numFmtId="0" fontId="26" fillId="15" borderId="23" applyNumberFormat="0" applyAlignment="0" applyProtection="0">
      <alignment vertical="center"/>
    </xf>
    <xf numFmtId="0" fontId="34" fillId="15" borderId="27" applyNumberFormat="0" applyAlignment="0" applyProtection="0">
      <alignment vertical="center"/>
    </xf>
    <xf numFmtId="0" fontId="18" fillId="6" borderId="21" applyNumberFormat="0" applyAlignment="0" applyProtection="0">
      <alignment vertical="center"/>
    </xf>
    <xf numFmtId="0" fontId="17" fillId="34" borderId="0" applyNumberFormat="0" applyBorder="0" applyAlignment="0" applyProtection="0">
      <alignment vertical="center"/>
    </xf>
    <xf numFmtId="0" fontId="25" fillId="19" borderId="0" applyNumberFormat="0" applyBorder="0" applyAlignment="0" applyProtection="0">
      <alignment vertical="center"/>
    </xf>
    <xf numFmtId="0" fontId="35" fillId="0" borderId="28" applyNumberFormat="0" applyFill="0" applyAlignment="0" applyProtection="0">
      <alignment vertical="center"/>
    </xf>
    <xf numFmtId="0" fontId="29" fillId="0" borderId="25" applyNumberFormat="0" applyFill="0" applyAlignment="0" applyProtection="0">
      <alignment vertical="center"/>
    </xf>
    <xf numFmtId="0" fontId="36" fillId="33" borderId="0" applyNumberFormat="0" applyBorder="0" applyAlignment="0" applyProtection="0">
      <alignment vertical="center"/>
    </xf>
    <xf numFmtId="0" fontId="32" fillId="21" borderId="0" applyNumberFormat="0" applyBorder="0" applyAlignment="0" applyProtection="0">
      <alignment vertical="center"/>
    </xf>
    <xf numFmtId="0" fontId="17" fillId="26" borderId="0" applyNumberFormat="0" applyBorder="0" applyAlignment="0" applyProtection="0">
      <alignment vertical="center"/>
    </xf>
    <xf numFmtId="0" fontId="25" fillId="14" borderId="0" applyNumberFormat="0" applyBorder="0" applyAlignment="0" applyProtection="0">
      <alignment vertical="center"/>
    </xf>
    <xf numFmtId="0" fontId="17" fillId="25" borderId="0" applyNumberFormat="0" applyBorder="0" applyAlignment="0" applyProtection="0">
      <alignment vertical="center"/>
    </xf>
    <xf numFmtId="0" fontId="17" fillId="5" borderId="0" applyNumberFormat="0" applyBorder="0" applyAlignment="0" applyProtection="0">
      <alignment vertical="center"/>
    </xf>
    <xf numFmtId="0" fontId="17" fillId="32" borderId="0" applyNumberFormat="0" applyBorder="0" applyAlignment="0" applyProtection="0">
      <alignment vertical="center"/>
    </xf>
    <xf numFmtId="0" fontId="17" fillId="10" borderId="0" applyNumberFormat="0" applyBorder="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17" fillId="31" borderId="0" applyNumberFormat="0" applyBorder="0" applyAlignment="0" applyProtection="0">
      <alignment vertical="center"/>
    </xf>
    <xf numFmtId="0" fontId="17" fillId="9" borderId="0" applyNumberFormat="0" applyBorder="0" applyAlignment="0" applyProtection="0">
      <alignment vertical="center"/>
    </xf>
    <xf numFmtId="0" fontId="25" fillId="12" borderId="0" applyNumberFormat="0" applyBorder="0" applyAlignment="0" applyProtection="0">
      <alignment vertical="center"/>
    </xf>
    <xf numFmtId="0" fontId="3" fillId="0" borderId="0">
      <alignment vertical="center"/>
    </xf>
    <xf numFmtId="0" fontId="17" fillId="4"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3" fillId="0" borderId="0">
      <alignment vertical="center"/>
    </xf>
    <xf numFmtId="0" fontId="17" fillId="8" borderId="0" applyNumberFormat="0" applyBorder="0" applyAlignment="0" applyProtection="0">
      <alignment vertical="center"/>
    </xf>
    <xf numFmtId="0" fontId="25" fillId="20" borderId="0" applyNumberFormat="0" applyBorder="0" applyAlignment="0" applyProtection="0">
      <alignment vertical="center"/>
    </xf>
    <xf numFmtId="0" fontId="28" fillId="0" borderId="0"/>
    <xf numFmtId="0" fontId="3" fillId="0" borderId="0">
      <alignment vertical="center"/>
    </xf>
    <xf numFmtId="0" fontId="3" fillId="0" borderId="0" applyProtection="0">
      <alignment vertical="center"/>
    </xf>
    <xf numFmtId="0" fontId="3" fillId="0" borderId="0">
      <alignment vertical="center"/>
    </xf>
    <xf numFmtId="0" fontId="3" fillId="0" borderId="0">
      <alignment vertical="center"/>
    </xf>
  </cellStyleXfs>
  <cellXfs count="164">
    <xf numFmtId="0" fontId="0" fillId="0" borderId="0" xfId="0"/>
    <xf numFmtId="0" fontId="0" fillId="0" borderId="0" xfId="0" applyFont="1" applyFill="1" applyBorder="1" applyAlignment="1"/>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0"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7" fillId="0" borderId="1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5"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11" fillId="0" borderId="1" xfId="0" applyFont="1" applyFill="1" applyBorder="1" applyAlignment="1">
      <alignment horizontal="left" vertical="center" wrapText="1"/>
    </xf>
    <xf numFmtId="0" fontId="11" fillId="0" borderId="11"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top"/>
    </xf>
    <xf numFmtId="0" fontId="12" fillId="0" borderId="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9" fontId="2" fillId="0" borderId="11" xfId="0" applyNumberFormat="1" applyFont="1" applyFill="1" applyBorder="1" applyAlignment="1">
      <alignment horizontal="center" vertical="center" wrapText="1"/>
    </xf>
    <xf numFmtId="0" fontId="5" fillId="0" borderId="15" xfId="0" applyFont="1" applyFill="1" applyBorder="1" applyAlignment="1" applyProtection="1">
      <alignment horizontal="center" vertical="center" wrapText="1"/>
    </xf>
    <xf numFmtId="9" fontId="5" fillId="0" borderId="11" xfId="0" applyNumberFormat="1" applyFont="1" applyFill="1" applyBorder="1" applyAlignment="1" applyProtection="1">
      <alignment horizontal="center" vertical="center" wrapText="1"/>
    </xf>
    <xf numFmtId="10" fontId="2" fillId="0" borderId="1" xfId="11"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0" fillId="0" borderId="0" xfId="0" applyFont="1"/>
    <xf numFmtId="0" fontId="0" fillId="0" borderId="0" xfId="0" applyAlignment="1">
      <alignment horizontal="center" vertical="center"/>
    </xf>
    <xf numFmtId="0" fontId="1" fillId="0" borderId="0" xfId="0" applyFont="1" applyAlignment="1">
      <alignment horizontal="center" vertical="center"/>
    </xf>
    <xf numFmtId="0" fontId="4" fillId="0" borderId="0" xfId="0" applyFont="1"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0"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7" xfId="0" applyNumberFormat="1" applyFont="1" applyBorder="1" applyAlignment="1">
      <alignment horizontal="center" vertical="center" wrapText="1"/>
    </xf>
    <xf numFmtId="9" fontId="2" fillId="0" borderId="5" xfId="11" applyFont="1" applyBorder="1" applyAlignment="1">
      <alignment horizontal="center" vertical="center" wrapText="1"/>
    </xf>
    <xf numFmtId="9" fontId="2" fillId="0" borderId="7" xfId="1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9" fontId="2" fillId="0" borderId="1" xfId="11" applyFont="1" applyBorder="1" applyAlignment="1">
      <alignment horizontal="center" vertical="center" wrapText="1"/>
    </xf>
    <xf numFmtId="0" fontId="13" fillId="0" borderId="1" xfId="46" applyFont="1" applyBorder="1" applyAlignment="1">
      <alignment horizontal="center" vertical="center"/>
    </xf>
    <xf numFmtId="9" fontId="13" fillId="0" borderId="1" xfId="46" applyNumberFormat="1" applyFont="1" applyBorder="1" applyAlignment="1">
      <alignment horizontal="center" vertical="center" wrapText="1"/>
    </xf>
    <xf numFmtId="0" fontId="0" fillId="0" borderId="0" xfId="0" applyAlignment="1">
      <alignment vertical="center" wrapText="1"/>
    </xf>
    <xf numFmtId="0" fontId="0" fillId="0" borderId="0" xfId="0" applyFont="1" applyAlignment="1">
      <alignment horizontal="left" vertical="center"/>
    </xf>
    <xf numFmtId="0" fontId="14" fillId="0" borderId="1" xfId="53" applyFont="1" applyBorder="1" applyAlignment="1" applyProtection="1">
      <alignment horizontal="center" vertical="center" wrapText="1"/>
    </xf>
    <xf numFmtId="49" fontId="2" fillId="0" borderId="1" xfId="0" applyNumberFormat="1" applyFont="1" applyBorder="1" applyAlignment="1">
      <alignment horizontal="center" vertical="center"/>
    </xf>
    <xf numFmtId="49" fontId="2" fillId="2" borderId="1" xfId="13" applyNumberFormat="1" applyFont="1" applyFill="1" applyBorder="1" applyAlignment="1">
      <alignment horizontal="center" vertical="center" wrapText="1"/>
    </xf>
    <xf numFmtId="49" fontId="2" fillId="2" borderId="1" xfId="46" applyNumberFormat="1" applyFont="1" applyFill="1" applyBorder="1" applyAlignment="1">
      <alignment horizontal="center" vertical="center" wrapText="1"/>
    </xf>
    <xf numFmtId="49" fontId="2" fillId="2" borderId="1" xfId="46" applyNumberFormat="1" applyFont="1" applyFill="1" applyBorder="1" applyAlignment="1" applyProtection="1">
      <alignment horizontal="center" vertical="center" wrapText="1"/>
    </xf>
    <xf numFmtId="17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0" xfId="0" applyAlignment="1">
      <alignment horizontal="center" vertical="center" wrapText="1"/>
    </xf>
    <xf numFmtId="0" fontId="2" fillId="0" borderId="7" xfId="0" applyFont="1" applyBorder="1" applyAlignment="1">
      <alignment horizontal="left" vertical="center" wrapText="1"/>
    </xf>
    <xf numFmtId="9" fontId="2" fillId="0" borderId="5" xfId="11" applyNumberFormat="1" applyFont="1" applyBorder="1" applyAlignment="1">
      <alignment horizontal="center" vertical="center" wrapText="1"/>
    </xf>
    <xf numFmtId="9" fontId="2" fillId="0" borderId="7" xfId="11" applyNumberFormat="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Border="1"/>
    <xf numFmtId="0" fontId="15" fillId="0" borderId="0" xfId="46" applyFont="1" applyAlignment="1">
      <alignment horizontal="center" vertical="center"/>
    </xf>
    <xf numFmtId="0" fontId="9" fillId="0" borderId="0" xfId="46" applyFont="1" applyBorder="1" applyAlignment="1">
      <alignment horizontal="center" vertical="center" wrapText="1"/>
    </xf>
    <xf numFmtId="31" fontId="16" fillId="0" borderId="20" xfId="46" applyNumberFormat="1" applyFont="1" applyBorder="1" applyAlignment="1">
      <alignment horizontal="left" vertical="center"/>
    </xf>
    <xf numFmtId="0" fontId="3" fillId="0" borderId="0" xfId="46">
      <alignment vertical="center"/>
    </xf>
    <xf numFmtId="0" fontId="3" fillId="0" borderId="0" xfId="46" applyAlignment="1">
      <alignment horizontal="center" vertical="center"/>
    </xf>
    <xf numFmtId="0" fontId="9" fillId="0" borderId="0" xfId="46" applyFont="1" applyBorder="1" applyAlignment="1">
      <alignment horizontal="left" vertical="center" wrapText="1"/>
    </xf>
    <xf numFmtId="0" fontId="9" fillId="0" borderId="1" xfId="46" applyFont="1" applyBorder="1" applyAlignment="1">
      <alignment horizontal="center" vertical="center" wrapText="1"/>
    </xf>
    <xf numFmtId="10" fontId="9" fillId="0" borderId="1" xfId="46" applyNumberFormat="1" applyFont="1" applyBorder="1" applyAlignment="1">
      <alignment horizontal="center" vertical="center" wrapText="1"/>
    </xf>
    <xf numFmtId="178" fontId="9" fillId="0" borderId="1" xfId="46" applyNumberFormat="1" applyFont="1" applyBorder="1" applyAlignment="1">
      <alignment horizontal="center" vertical="center" wrapText="1"/>
    </xf>
    <xf numFmtId="178" fontId="0" fillId="0" borderId="0" xfId="0" applyNumberFormat="1" applyBorder="1"/>
    <xf numFmtId="0" fontId="9" fillId="3" borderId="1" xfId="46" applyFont="1" applyFill="1" applyBorder="1" applyAlignment="1">
      <alignment horizontal="left" vertical="center" wrapText="1"/>
    </xf>
    <xf numFmtId="0" fontId="9" fillId="3" borderId="1" xfId="46" applyFont="1" applyFill="1" applyBorder="1" applyAlignment="1">
      <alignment horizontal="center" vertical="center" wrapText="1"/>
    </xf>
    <xf numFmtId="0" fontId="7" fillId="0" borderId="1" xfId="57" applyNumberFormat="1" applyFont="1" applyFill="1" applyBorder="1" applyAlignment="1" applyProtection="1">
      <alignment horizontal="center" vertical="center" wrapText="1"/>
    </xf>
    <xf numFmtId="0" fontId="7" fillId="0" borderId="1" xfId="57" applyFont="1" applyFill="1" applyBorder="1" applyAlignment="1" applyProtection="1">
      <alignment horizontal="center" vertical="center" wrapText="1"/>
    </xf>
    <xf numFmtId="9" fontId="7" fillId="0" borderId="1" xfId="57" applyNumberFormat="1" applyFont="1" applyFill="1" applyBorder="1" applyAlignment="1" applyProtection="1">
      <alignment horizontal="center" vertical="center" wrapText="1"/>
    </xf>
    <xf numFmtId="9" fontId="9" fillId="3" borderId="1" xfId="46" applyNumberFormat="1" applyFont="1" applyFill="1" applyBorder="1" applyAlignment="1">
      <alignment horizontal="center" vertical="center" wrapText="1"/>
    </xf>
    <xf numFmtId="0" fontId="9" fillId="0" borderId="1" xfId="57" applyFont="1" applyBorder="1" applyAlignment="1">
      <alignment horizontal="center" vertical="center" wrapText="1"/>
    </xf>
    <xf numFmtId="10" fontId="9" fillId="3" borderId="1" xfId="46" applyNumberFormat="1" applyFont="1" applyFill="1" applyBorder="1" applyAlignment="1">
      <alignment horizontal="center" vertical="center" wrapText="1"/>
    </xf>
    <xf numFmtId="9" fontId="9" fillId="3" borderId="1" xfId="14" applyFont="1" applyFill="1" applyBorder="1" applyAlignment="1">
      <alignment horizontal="center" vertical="center" wrapText="1"/>
    </xf>
    <xf numFmtId="177" fontId="9" fillId="3" borderId="0" xfId="46"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57" applyFont="1" applyFill="1" applyBorder="1" applyAlignment="1" applyProtection="1">
      <alignment horizontal="center" vertical="center" wrapText="1"/>
    </xf>
    <xf numFmtId="0" fontId="9" fillId="0" borderId="1" xfId="57" applyNumberFormat="1" applyFont="1" applyFill="1" applyBorder="1" applyAlignment="1" applyProtection="1">
      <alignment horizontal="center" vertical="center" wrapText="1"/>
    </xf>
    <xf numFmtId="177" fontId="9" fillId="3" borderId="1" xfId="46" applyNumberFormat="1" applyFont="1" applyFill="1" applyBorder="1" applyAlignment="1">
      <alignment horizontal="center" vertical="center" wrapText="1"/>
    </xf>
    <xf numFmtId="9" fontId="9" fillId="0" borderId="1" xfId="57" applyNumberFormat="1" applyFont="1" applyFill="1" applyBorder="1" applyAlignment="1" applyProtection="1">
      <alignment horizontal="center" vertical="center" wrapText="1"/>
    </xf>
    <xf numFmtId="0" fontId="9" fillId="0" borderId="1" xfId="57" applyFont="1" applyFill="1" applyBorder="1" applyAlignment="1" applyProtection="1">
      <alignment horizontal="center" vertical="center"/>
    </xf>
    <xf numFmtId="0" fontId="7" fillId="0" borderId="1" xfId="46" applyFont="1" applyFill="1" applyBorder="1" applyAlignment="1" applyProtection="1">
      <alignment horizontal="center" vertical="center" wrapText="1"/>
    </xf>
    <xf numFmtId="0" fontId="9" fillId="0" borderId="1" xfId="46" applyFont="1" applyFill="1" applyBorder="1" applyAlignment="1" applyProtection="1">
      <alignment horizontal="center" vertical="center" wrapText="1"/>
    </xf>
    <xf numFmtId="9" fontId="9" fillId="0" borderId="1" xfId="46" applyNumberFormat="1" applyFont="1" applyFill="1" applyBorder="1" applyAlignment="1" applyProtection="1">
      <alignment horizontal="center" vertical="center" wrapText="1"/>
    </xf>
    <xf numFmtId="0" fontId="7" fillId="0" borderId="1" xfId="46" applyNumberFormat="1" applyFont="1" applyFill="1" applyBorder="1" applyAlignment="1" applyProtection="1">
      <alignment horizontal="center" vertical="center" wrapText="1"/>
    </xf>
    <xf numFmtId="0" fontId="9" fillId="3" borderId="1" xfId="46" applyFont="1" applyFill="1" applyBorder="1" applyAlignment="1">
      <alignment horizontal="justify" vertical="center" wrapText="1"/>
    </xf>
    <xf numFmtId="0" fontId="9" fillId="0" borderId="1" xfId="46" applyFont="1" applyBorder="1" applyAlignment="1">
      <alignment horizontal="justify"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3" xfId="54"/>
    <cellStyle name="常规 4" xfId="55"/>
    <cellStyle name="常规 5" xfId="56"/>
    <cellStyle name="常规 7"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
  <sheetViews>
    <sheetView workbookViewId="0">
      <selection activeCell="D11" sqref="D11"/>
    </sheetView>
  </sheetViews>
  <sheetFormatPr defaultColWidth="9" defaultRowHeight="13.5" outlineLevelCol="6"/>
  <cols>
    <col min="1" max="1" width="10.125" customWidth="1"/>
    <col min="2" max="2" width="12.25" customWidth="1"/>
    <col min="3" max="3" width="24.625" customWidth="1"/>
    <col min="4" max="4" width="13" customWidth="1"/>
    <col min="5" max="5" width="10.625" style="130" customWidth="1"/>
    <col min="6" max="6" width="14" customWidth="1"/>
    <col min="7" max="7" width="9" style="131"/>
  </cols>
  <sheetData>
    <row r="1" ht="22.5" spans="1:6">
      <c r="A1" s="132" t="s">
        <v>0</v>
      </c>
      <c r="B1" s="132"/>
      <c r="C1" s="132"/>
      <c r="D1" s="132"/>
      <c r="E1" s="132"/>
      <c r="F1" s="132"/>
    </row>
    <row r="2" ht="15.75" customHeight="1" spans="1:6">
      <c r="A2" s="133" t="s">
        <v>1</v>
      </c>
      <c r="B2" s="134">
        <v>43981</v>
      </c>
      <c r="C2" s="134"/>
      <c r="D2" s="135"/>
      <c r="E2" s="136"/>
      <c r="F2" s="137" t="s">
        <v>2</v>
      </c>
    </row>
    <row r="3" ht="31.5" customHeight="1" spans="1:6">
      <c r="A3" s="138" t="s">
        <v>3</v>
      </c>
      <c r="B3" s="138" t="s">
        <v>4</v>
      </c>
      <c r="C3" s="138"/>
      <c r="D3" s="138"/>
      <c r="E3" s="138"/>
      <c r="F3" s="138"/>
    </row>
    <row r="4" ht="24.75" customHeight="1" spans="1:6">
      <c r="A4" s="138" t="s">
        <v>5</v>
      </c>
      <c r="B4" s="138" t="s">
        <v>6</v>
      </c>
      <c r="C4" s="138"/>
      <c r="D4" s="138" t="s">
        <v>7</v>
      </c>
      <c r="E4" s="138" t="s">
        <v>8</v>
      </c>
      <c r="F4" s="138"/>
    </row>
    <row r="5" ht="31.5" customHeight="1" spans="1:6">
      <c r="A5" s="138" t="s">
        <v>9</v>
      </c>
      <c r="B5" s="138"/>
      <c r="C5" s="138" t="s">
        <v>10</v>
      </c>
      <c r="D5" s="138" t="s">
        <v>11</v>
      </c>
      <c r="E5" s="138" t="s">
        <v>12</v>
      </c>
      <c r="F5" s="138" t="s">
        <v>13</v>
      </c>
    </row>
    <row r="6" ht="24" customHeight="1" spans="1:7">
      <c r="A6" s="138" t="s">
        <v>14</v>
      </c>
      <c r="B6" s="138"/>
      <c r="C6" s="138">
        <v>36868.66</v>
      </c>
      <c r="D6" s="138">
        <v>35635.38</v>
      </c>
      <c r="E6" s="139">
        <f>D6/C6</f>
        <v>0.9665493674031</v>
      </c>
      <c r="F6" s="140">
        <f>20*E6</f>
        <v>19.330987348062</v>
      </c>
      <c r="G6" s="141"/>
    </row>
    <row r="7" ht="21.75" customHeight="1" spans="1:6">
      <c r="A7" s="138" t="s">
        <v>15</v>
      </c>
      <c r="B7" s="138" t="s">
        <v>16</v>
      </c>
      <c r="C7" s="138" t="s">
        <v>17</v>
      </c>
      <c r="D7" s="138" t="s">
        <v>18</v>
      </c>
      <c r="E7" s="138" t="s">
        <v>19</v>
      </c>
      <c r="F7" s="138" t="s">
        <v>13</v>
      </c>
    </row>
    <row r="8" ht="29.25" customHeight="1" spans="1:6">
      <c r="A8" s="142" t="s">
        <v>20</v>
      </c>
      <c r="B8" s="142"/>
      <c r="C8" s="142"/>
      <c r="D8" s="142"/>
      <c r="E8" s="142"/>
      <c r="F8" s="142"/>
    </row>
    <row r="9" ht="25.5" customHeight="1" spans="1:6">
      <c r="A9" s="143" t="s">
        <v>21</v>
      </c>
      <c r="B9" s="144" t="s">
        <v>22</v>
      </c>
      <c r="C9" s="144" t="s">
        <v>23</v>
      </c>
      <c r="D9" s="144" t="s">
        <v>24</v>
      </c>
      <c r="E9" s="144" t="s">
        <v>24</v>
      </c>
      <c r="F9" s="143">
        <v>1.5</v>
      </c>
    </row>
    <row r="10" ht="20.25" customHeight="1" spans="1:6">
      <c r="A10" s="143"/>
      <c r="B10" s="144"/>
      <c r="C10" s="144" t="s">
        <v>25</v>
      </c>
      <c r="D10" s="144">
        <v>17</v>
      </c>
      <c r="E10" s="144">
        <v>17</v>
      </c>
      <c r="F10" s="143">
        <v>1.5</v>
      </c>
    </row>
    <row r="11" ht="20.25" customHeight="1" spans="1:6">
      <c r="A11" s="143"/>
      <c r="B11" s="144"/>
      <c r="C11" s="144" t="s">
        <v>26</v>
      </c>
      <c r="D11" s="144">
        <v>20000</v>
      </c>
      <c r="E11" s="144">
        <v>60000</v>
      </c>
      <c r="F11" s="143">
        <v>1.5</v>
      </c>
    </row>
    <row r="12" ht="20.25" customHeight="1" spans="1:6">
      <c r="A12" s="143"/>
      <c r="B12" s="144"/>
      <c r="C12" s="145" t="s">
        <v>27</v>
      </c>
      <c r="D12" s="145">
        <v>80</v>
      </c>
      <c r="E12" s="143">
        <v>93</v>
      </c>
      <c r="F12" s="143">
        <v>1.5</v>
      </c>
    </row>
    <row r="13" ht="20.25" customHeight="1" spans="1:6">
      <c r="A13" s="143"/>
      <c r="B13" s="144"/>
      <c r="C13" s="145" t="s">
        <v>28</v>
      </c>
      <c r="D13" s="145">
        <v>5</v>
      </c>
      <c r="E13" s="143">
        <v>6</v>
      </c>
      <c r="F13" s="143">
        <v>1.5</v>
      </c>
    </row>
    <row r="14" ht="20.25" customHeight="1" spans="1:6">
      <c r="A14" s="143"/>
      <c r="B14" s="144"/>
      <c r="C14" s="145" t="s">
        <v>29</v>
      </c>
      <c r="D14" s="145" t="s">
        <v>30</v>
      </c>
      <c r="E14" s="143" t="s">
        <v>31</v>
      </c>
      <c r="F14" s="143">
        <v>1.5</v>
      </c>
    </row>
    <row r="15" ht="20.25" customHeight="1" spans="1:6">
      <c r="A15" s="143"/>
      <c r="B15" s="144"/>
      <c r="C15" s="145" t="s">
        <v>32</v>
      </c>
      <c r="D15" s="145" t="s">
        <v>33</v>
      </c>
      <c r="E15" s="143" t="s">
        <v>33</v>
      </c>
      <c r="F15" s="143">
        <v>1.5</v>
      </c>
    </row>
    <row r="16" ht="20.25" customHeight="1" spans="1:6">
      <c r="A16" s="143"/>
      <c r="B16" s="144"/>
      <c r="C16" s="145" t="s">
        <v>34</v>
      </c>
      <c r="D16" s="145" t="s">
        <v>35</v>
      </c>
      <c r="E16" s="143" t="s">
        <v>36</v>
      </c>
      <c r="F16" s="143">
        <v>1.5</v>
      </c>
    </row>
    <row r="17" ht="27.75" customHeight="1" spans="1:6">
      <c r="A17" s="143"/>
      <c r="B17" s="144"/>
      <c r="C17" s="145" t="s">
        <v>37</v>
      </c>
      <c r="D17" s="144">
        <v>91</v>
      </c>
      <c r="E17" s="144">
        <v>91</v>
      </c>
      <c r="F17" s="143">
        <v>1.5</v>
      </c>
    </row>
    <row r="18" ht="27" customHeight="1" spans="1:6">
      <c r="A18" s="143"/>
      <c r="B18" s="144"/>
      <c r="C18" s="145" t="s">
        <v>38</v>
      </c>
      <c r="D18" s="144">
        <v>180</v>
      </c>
      <c r="E18" s="143">
        <v>182</v>
      </c>
      <c r="F18" s="143">
        <v>1.5</v>
      </c>
    </row>
    <row r="19" ht="27" customHeight="1" spans="1:6">
      <c r="A19" s="143"/>
      <c r="B19" s="144"/>
      <c r="C19" s="145" t="s">
        <v>39</v>
      </c>
      <c r="D19" s="144">
        <v>6000</v>
      </c>
      <c r="E19" s="143">
        <v>7000</v>
      </c>
      <c r="F19" s="143">
        <v>1.5</v>
      </c>
    </row>
    <row r="20" ht="26.25" customHeight="1" spans="1:6">
      <c r="A20" s="143"/>
      <c r="B20" s="144"/>
      <c r="C20" s="145" t="s">
        <v>40</v>
      </c>
      <c r="D20" s="144">
        <v>1</v>
      </c>
      <c r="E20" s="143">
        <v>1</v>
      </c>
      <c r="F20" s="143">
        <v>1.5</v>
      </c>
    </row>
    <row r="21" ht="27.75" customHeight="1" spans="1:6">
      <c r="A21" s="143"/>
      <c r="B21" s="144"/>
      <c r="C21" s="145" t="s">
        <v>41</v>
      </c>
      <c r="D21" s="144">
        <v>23</v>
      </c>
      <c r="E21" s="143">
        <v>23</v>
      </c>
      <c r="F21" s="143">
        <v>1.5</v>
      </c>
    </row>
    <row r="22" ht="32.25" customHeight="1" spans="1:6">
      <c r="A22" s="143"/>
      <c r="B22" s="144"/>
      <c r="C22" s="145" t="s">
        <v>42</v>
      </c>
      <c r="D22" s="146">
        <v>0.7</v>
      </c>
      <c r="E22" s="147">
        <v>0.7</v>
      </c>
      <c r="F22" s="143">
        <v>1.5</v>
      </c>
    </row>
    <row r="23" ht="20.25" customHeight="1" spans="1:6">
      <c r="A23" s="143"/>
      <c r="B23" s="144"/>
      <c r="C23" s="145" t="s">
        <v>43</v>
      </c>
      <c r="D23" s="144">
        <v>40</v>
      </c>
      <c r="E23" s="144">
        <v>40</v>
      </c>
      <c r="F23" s="143">
        <v>1.5</v>
      </c>
    </row>
    <row r="24" ht="20.25" customHeight="1" spans="1:6">
      <c r="A24" s="143"/>
      <c r="B24" s="144"/>
      <c r="C24" s="145" t="s">
        <v>44</v>
      </c>
      <c r="D24" s="144">
        <v>13</v>
      </c>
      <c r="E24" s="144">
        <v>13</v>
      </c>
      <c r="F24" s="143">
        <v>1.5</v>
      </c>
    </row>
    <row r="25" ht="20.25" customHeight="1" spans="1:6">
      <c r="A25" s="143"/>
      <c r="B25" s="144"/>
      <c r="C25" s="145" t="s">
        <v>45</v>
      </c>
      <c r="D25" s="144">
        <v>2</v>
      </c>
      <c r="E25" s="144">
        <v>2</v>
      </c>
      <c r="F25" s="143">
        <v>1.5</v>
      </c>
    </row>
    <row r="26" ht="20.25" customHeight="1" spans="1:6">
      <c r="A26" s="143"/>
      <c r="B26" s="144"/>
      <c r="C26" s="145" t="s">
        <v>46</v>
      </c>
      <c r="D26" s="145" t="s">
        <v>47</v>
      </c>
      <c r="E26" s="143" t="s">
        <v>48</v>
      </c>
      <c r="F26" s="143">
        <v>1.5</v>
      </c>
    </row>
    <row r="27" ht="20.25" customHeight="1" spans="1:6">
      <c r="A27" s="143"/>
      <c r="B27" s="144"/>
      <c r="C27" s="145" t="s">
        <v>49</v>
      </c>
      <c r="D27" s="145" t="s">
        <v>50</v>
      </c>
      <c r="E27" s="143" t="s">
        <v>51</v>
      </c>
      <c r="F27" s="143">
        <v>1.5</v>
      </c>
    </row>
    <row r="28" ht="27" customHeight="1" spans="1:6">
      <c r="A28" s="143"/>
      <c r="B28" s="148" t="s">
        <v>52</v>
      </c>
      <c r="C28" s="148" t="s">
        <v>53</v>
      </c>
      <c r="D28" s="148" t="s">
        <v>54</v>
      </c>
      <c r="E28" s="149">
        <v>0.09</v>
      </c>
      <c r="F28" s="143">
        <v>1.5</v>
      </c>
    </row>
    <row r="29" ht="28.5" customHeight="1" spans="1:7">
      <c r="A29" s="143" t="s">
        <v>55</v>
      </c>
      <c r="B29" s="144" t="s">
        <v>56</v>
      </c>
      <c r="C29" s="144" t="s">
        <v>57</v>
      </c>
      <c r="D29" s="150">
        <v>0.95</v>
      </c>
      <c r="E29" s="150">
        <v>0.95</v>
      </c>
      <c r="F29" s="143">
        <v>2</v>
      </c>
      <c r="G29" s="151"/>
    </row>
    <row r="30" ht="41.25" customHeight="1" spans="1:6">
      <c r="A30" s="142" t="s">
        <v>58</v>
      </c>
      <c r="B30" s="142"/>
      <c r="C30" s="142"/>
      <c r="D30" s="142"/>
      <c r="E30" s="142"/>
      <c r="F30" s="142"/>
    </row>
    <row r="31" ht="25.5" customHeight="1" spans="1:6">
      <c r="A31" s="143" t="s">
        <v>21</v>
      </c>
      <c r="B31" s="145" t="s">
        <v>22</v>
      </c>
      <c r="C31" s="145" t="s">
        <v>59</v>
      </c>
      <c r="D31" s="145">
        <v>10</v>
      </c>
      <c r="E31" s="143">
        <v>9</v>
      </c>
      <c r="F31" s="143">
        <f>1*E31/10</f>
        <v>0.9</v>
      </c>
    </row>
    <row r="32" ht="25.5" customHeight="1" spans="1:6">
      <c r="A32" s="143"/>
      <c r="B32" s="145"/>
      <c r="C32" s="145" t="s">
        <v>60</v>
      </c>
      <c r="D32" s="145">
        <v>10</v>
      </c>
      <c r="E32" s="143">
        <v>10</v>
      </c>
      <c r="F32" s="143">
        <v>1</v>
      </c>
    </row>
    <row r="33" ht="25.5" customHeight="1" spans="1:6">
      <c r="A33" s="143"/>
      <c r="B33" s="145"/>
      <c r="C33" s="145" t="s">
        <v>61</v>
      </c>
      <c r="D33" s="145">
        <v>5</v>
      </c>
      <c r="E33" s="143">
        <v>10</v>
      </c>
      <c r="F33" s="143">
        <v>1</v>
      </c>
    </row>
    <row r="34" ht="25.5" customHeight="1" spans="1:6">
      <c r="A34" s="143"/>
      <c r="B34" s="145"/>
      <c r="C34" s="145" t="s">
        <v>62</v>
      </c>
      <c r="D34" s="145">
        <v>8</v>
      </c>
      <c r="E34" s="143">
        <v>10</v>
      </c>
      <c r="F34" s="143">
        <v>1</v>
      </c>
    </row>
    <row r="35" ht="25.5" customHeight="1" spans="1:6">
      <c r="A35" s="143"/>
      <c r="B35" s="145"/>
      <c r="C35" s="145" t="s">
        <v>63</v>
      </c>
      <c r="D35" s="145">
        <v>1</v>
      </c>
      <c r="E35" s="143">
        <v>3</v>
      </c>
      <c r="F35" s="143">
        <v>1</v>
      </c>
    </row>
    <row r="36" ht="25.5" customHeight="1" spans="1:6">
      <c r="A36" s="143"/>
      <c r="B36" s="145"/>
      <c r="C36" s="145" t="s">
        <v>64</v>
      </c>
      <c r="D36" s="145">
        <v>5</v>
      </c>
      <c r="E36" s="143">
        <v>3</v>
      </c>
      <c r="F36" s="143">
        <f>1*E36/D36</f>
        <v>0.6</v>
      </c>
    </row>
    <row r="37" ht="30" customHeight="1" spans="1:6">
      <c r="A37" s="143"/>
      <c r="B37" s="145"/>
      <c r="C37" s="145" t="s">
        <v>65</v>
      </c>
      <c r="D37" s="145">
        <v>400</v>
      </c>
      <c r="E37" s="143">
        <v>216</v>
      </c>
      <c r="F37" s="143">
        <f>1*E37/D37</f>
        <v>0.54</v>
      </c>
    </row>
    <row r="38" ht="25.5" customHeight="1" spans="1:6">
      <c r="A38" s="143"/>
      <c r="B38" s="145"/>
      <c r="C38" s="145" t="s">
        <v>66</v>
      </c>
      <c r="D38" s="145">
        <v>45</v>
      </c>
      <c r="E38" s="143">
        <v>69</v>
      </c>
      <c r="F38" s="143">
        <v>1</v>
      </c>
    </row>
    <row r="39" ht="31.5" customHeight="1" spans="1:6">
      <c r="A39" s="143"/>
      <c r="B39" s="145"/>
      <c r="C39" s="152" t="s">
        <v>67</v>
      </c>
      <c r="D39" s="145" t="s">
        <v>68</v>
      </c>
      <c r="E39" s="143" t="s">
        <v>69</v>
      </c>
      <c r="F39" s="143">
        <v>1</v>
      </c>
    </row>
    <row r="40" ht="25.5" customHeight="1" spans="1:6">
      <c r="A40" s="143"/>
      <c r="B40" s="145"/>
      <c r="C40" s="145" t="s">
        <v>70</v>
      </c>
      <c r="D40" s="145">
        <v>50</v>
      </c>
      <c r="E40" s="143">
        <v>63</v>
      </c>
      <c r="F40" s="143">
        <v>1</v>
      </c>
    </row>
    <row r="41" ht="25.5" customHeight="1" spans="1:6">
      <c r="A41" s="143"/>
      <c r="B41" s="145"/>
      <c r="C41" s="145" t="s">
        <v>71</v>
      </c>
      <c r="D41" s="145">
        <v>32</v>
      </c>
      <c r="E41" s="143">
        <v>33</v>
      </c>
      <c r="F41" s="143">
        <v>1</v>
      </c>
    </row>
    <row r="42" ht="25.5" customHeight="1" spans="1:6">
      <c r="A42" s="143"/>
      <c r="B42" s="145"/>
      <c r="C42" s="145" t="s">
        <v>72</v>
      </c>
      <c r="D42" s="145">
        <v>3</v>
      </c>
      <c r="E42" s="143">
        <v>4</v>
      </c>
      <c r="F42" s="143">
        <v>1</v>
      </c>
    </row>
    <row r="43" ht="25.5" customHeight="1" spans="1:6">
      <c r="A43" s="143"/>
      <c r="B43" s="145"/>
      <c r="C43" s="145" t="s">
        <v>73</v>
      </c>
      <c r="D43" s="145" t="s">
        <v>74</v>
      </c>
      <c r="E43" s="143" t="s">
        <v>74</v>
      </c>
      <c r="F43" s="143">
        <v>1</v>
      </c>
    </row>
    <row r="44" ht="25.5" customHeight="1" spans="1:6">
      <c r="A44" s="143"/>
      <c r="B44" s="145"/>
      <c r="C44" s="145" t="s">
        <v>75</v>
      </c>
      <c r="D44" s="145" t="s">
        <v>76</v>
      </c>
      <c r="E44" s="143" t="s">
        <v>77</v>
      </c>
      <c r="F44" s="143">
        <v>1</v>
      </c>
    </row>
    <row r="45" ht="25.5" customHeight="1" spans="1:6">
      <c r="A45" s="143"/>
      <c r="B45" s="145"/>
      <c r="C45" s="145" t="s">
        <v>78</v>
      </c>
      <c r="D45" s="145" t="s">
        <v>79</v>
      </c>
      <c r="E45" s="143" t="s">
        <v>80</v>
      </c>
      <c r="F45" s="143">
        <v>1</v>
      </c>
    </row>
    <row r="46" ht="25.5" customHeight="1" spans="1:6">
      <c r="A46" s="143"/>
      <c r="B46" s="145"/>
      <c r="C46" s="145" t="s">
        <v>81</v>
      </c>
      <c r="D46" s="145" t="s">
        <v>82</v>
      </c>
      <c r="E46" s="143" t="s">
        <v>83</v>
      </c>
      <c r="F46" s="143">
        <v>1</v>
      </c>
    </row>
    <row r="47" ht="30" customHeight="1" spans="1:6">
      <c r="A47" s="143"/>
      <c r="B47" s="145"/>
      <c r="C47" s="145" t="s">
        <v>84</v>
      </c>
      <c r="D47" s="145" t="s">
        <v>85</v>
      </c>
      <c r="E47" s="143" t="s">
        <v>86</v>
      </c>
      <c r="F47" s="143">
        <v>1</v>
      </c>
    </row>
    <row r="48" ht="24" customHeight="1" spans="1:6">
      <c r="A48" s="143" t="s">
        <v>55</v>
      </c>
      <c r="B48" s="144" t="s">
        <v>87</v>
      </c>
      <c r="C48" s="145" t="s">
        <v>88</v>
      </c>
      <c r="D48" s="145" t="s">
        <v>89</v>
      </c>
      <c r="E48" s="143" t="s">
        <v>89</v>
      </c>
      <c r="F48" s="143">
        <v>2</v>
      </c>
    </row>
    <row r="49" ht="49.5" customHeight="1" spans="1:6">
      <c r="A49" s="142" t="s">
        <v>90</v>
      </c>
      <c r="B49" s="142"/>
      <c r="C49" s="142"/>
      <c r="D49" s="142"/>
      <c r="E49" s="142"/>
      <c r="F49" s="142"/>
    </row>
    <row r="50" ht="32.25" customHeight="1" spans="1:6">
      <c r="A50" s="143" t="s">
        <v>21</v>
      </c>
      <c r="B50" s="145" t="s">
        <v>22</v>
      </c>
      <c r="C50" s="145" t="s">
        <v>91</v>
      </c>
      <c r="D50" s="145" t="s">
        <v>92</v>
      </c>
      <c r="E50" s="143">
        <v>28</v>
      </c>
      <c r="F50" s="143">
        <v>1.5</v>
      </c>
    </row>
    <row r="51" ht="50.25" customHeight="1" spans="1:6">
      <c r="A51" s="143"/>
      <c r="B51" s="145"/>
      <c r="C51" s="145" t="s">
        <v>93</v>
      </c>
      <c r="D51" s="145" t="s">
        <v>94</v>
      </c>
      <c r="E51" s="143">
        <v>10</v>
      </c>
      <c r="F51" s="143">
        <v>1.5</v>
      </c>
    </row>
    <row r="52" ht="33" customHeight="1" spans="1:6">
      <c r="A52" s="143"/>
      <c r="B52" s="145"/>
      <c r="C52" s="145" t="s">
        <v>95</v>
      </c>
      <c r="D52" s="145" t="s">
        <v>96</v>
      </c>
      <c r="E52" s="143">
        <v>99</v>
      </c>
      <c r="F52" s="143">
        <v>1.5</v>
      </c>
    </row>
    <row r="53" ht="33" customHeight="1" spans="1:6">
      <c r="A53" s="143"/>
      <c r="B53" s="145"/>
      <c r="C53" s="145" t="s">
        <v>97</v>
      </c>
      <c r="D53" s="145">
        <v>20</v>
      </c>
      <c r="E53" s="143">
        <v>22</v>
      </c>
      <c r="F53" s="143">
        <v>1.5</v>
      </c>
    </row>
    <row r="54" ht="54.75" customHeight="1" spans="1:6">
      <c r="A54" s="142" t="s">
        <v>98</v>
      </c>
      <c r="B54" s="142"/>
      <c r="C54" s="142"/>
      <c r="D54" s="142"/>
      <c r="E54" s="142"/>
      <c r="F54" s="142"/>
    </row>
    <row r="55" ht="33" customHeight="1" spans="1:6">
      <c r="A55" s="143" t="s">
        <v>21</v>
      </c>
      <c r="B55" s="153" t="s">
        <v>22</v>
      </c>
      <c r="C55" s="153" t="s">
        <v>99</v>
      </c>
      <c r="D55" s="154">
        <v>80</v>
      </c>
      <c r="E55" s="143">
        <v>99</v>
      </c>
      <c r="F55" s="143">
        <v>1.5</v>
      </c>
    </row>
    <row r="56" ht="33" customHeight="1" spans="1:6">
      <c r="A56" s="143"/>
      <c r="B56" s="153"/>
      <c r="C56" s="145" t="s">
        <v>100</v>
      </c>
      <c r="D56" s="145" t="s">
        <v>101</v>
      </c>
      <c r="E56" s="143" t="s">
        <v>102</v>
      </c>
      <c r="F56" s="143">
        <v>1.5</v>
      </c>
    </row>
    <row r="57" ht="33" customHeight="1" spans="1:6">
      <c r="A57" s="143"/>
      <c r="B57" s="153"/>
      <c r="C57" s="145" t="s">
        <v>103</v>
      </c>
      <c r="D57" s="145" t="s">
        <v>101</v>
      </c>
      <c r="E57" s="143" t="s">
        <v>101</v>
      </c>
      <c r="F57" s="143">
        <v>1.5</v>
      </c>
    </row>
    <row r="58" ht="33" customHeight="1" spans="1:6">
      <c r="A58" s="143"/>
      <c r="B58" s="153"/>
      <c r="C58" s="145" t="s">
        <v>104</v>
      </c>
      <c r="D58" s="145" t="s">
        <v>105</v>
      </c>
      <c r="E58" s="150" t="s">
        <v>106</v>
      </c>
      <c r="F58" s="143">
        <v>1.5</v>
      </c>
    </row>
    <row r="59" ht="33" customHeight="1" spans="1:6">
      <c r="A59" s="143"/>
      <c r="B59" s="153"/>
      <c r="C59" s="152" t="s">
        <v>107</v>
      </c>
      <c r="D59" s="152" t="s">
        <v>108</v>
      </c>
      <c r="E59" s="150" t="s">
        <v>109</v>
      </c>
      <c r="F59" s="155">
        <f>1.5*67/72</f>
        <v>1.39583333333333</v>
      </c>
    </row>
    <row r="60" ht="42" customHeight="1" spans="1:6">
      <c r="A60" s="143"/>
      <c r="B60" s="153"/>
      <c r="C60" s="145" t="s">
        <v>110</v>
      </c>
      <c r="D60" s="145" t="s">
        <v>111</v>
      </c>
      <c r="E60" s="143">
        <v>12</v>
      </c>
      <c r="F60" s="143">
        <v>1.5</v>
      </c>
    </row>
    <row r="61" ht="45" customHeight="1" spans="1:6">
      <c r="A61" s="143"/>
      <c r="B61" s="153" t="s">
        <v>52</v>
      </c>
      <c r="C61" s="153" t="s">
        <v>112</v>
      </c>
      <c r="D61" s="156">
        <v>1</v>
      </c>
      <c r="E61" s="147">
        <v>1</v>
      </c>
      <c r="F61" s="143">
        <v>2</v>
      </c>
    </row>
    <row r="62" ht="58.5" customHeight="1" spans="1:7">
      <c r="A62" s="142" t="s">
        <v>113</v>
      </c>
      <c r="B62" s="142"/>
      <c r="C62" s="142"/>
      <c r="D62" s="142"/>
      <c r="E62" s="142"/>
      <c r="F62" s="142"/>
      <c r="G62" s="151"/>
    </row>
    <row r="63" ht="29.25" customHeight="1" spans="1:6">
      <c r="A63" s="143" t="s">
        <v>21</v>
      </c>
      <c r="B63" s="157" t="s">
        <v>22</v>
      </c>
      <c r="C63" s="158" t="s">
        <v>114</v>
      </c>
      <c r="D63" s="158" t="s">
        <v>115</v>
      </c>
      <c r="E63" s="143" t="s">
        <v>116</v>
      </c>
      <c r="F63" s="143">
        <v>1.5</v>
      </c>
    </row>
    <row r="64" ht="29.25" customHeight="1" spans="1:6">
      <c r="A64" s="143"/>
      <c r="B64" s="157"/>
      <c r="C64" s="158" t="s">
        <v>117</v>
      </c>
      <c r="D64" s="159" t="s">
        <v>118</v>
      </c>
      <c r="E64" s="143" t="s">
        <v>119</v>
      </c>
      <c r="F64" s="143">
        <v>1.5</v>
      </c>
    </row>
    <row r="65" ht="29.25" customHeight="1" spans="1:6">
      <c r="A65" s="143"/>
      <c r="B65" s="157"/>
      <c r="C65" s="158" t="s">
        <v>120</v>
      </c>
      <c r="D65" s="160">
        <v>1</v>
      </c>
      <c r="E65" s="147">
        <v>1</v>
      </c>
      <c r="F65" s="143">
        <v>1.5</v>
      </c>
    </row>
    <row r="66" ht="29.25" customHeight="1" spans="1:6">
      <c r="A66" s="143"/>
      <c r="B66" s="157"/>
      <c r="C66" s="159" t="s">
        <v>121</v>
      </c>
      <c r="D66" s="161">
        <v>5</v>
      </c>
      <c r="E66" s="143">
        <v>5</v>
      </c>
      <c r="F66" s="143">
        <v>1.5</v>
      </c>
    </row>
    <row r="67" ht="24.75" customHeight="1" spans="1:6">
      <c r="A67" s="143"/>
      <c r="B67" s="157"/>
      <c r="C67" s="158" t="s">
        <v>122</v>
      </c>
      <c r="D67" s="161">
        <v>20</v>
      </c>
      <c r="E67" s="143">
        <v>20</v>
      </c>
      <c r="F67" s="143">
        <v>1.5</v>
      </c>
    </row>
    <row r="68" ht="24.75" customHeight="1" spans="1:6">
      <c r="A68" s="143"/>
      <c r="B68" s="157"/>
      <c r="C68" s="158" t="s">
        <v>123</v>
      </c>
      <c r="D68" s="158">
        <v>78</v>
      </c>
      <c r="E68" s="143">
        <v>78</v>
      </c>
      <c r="F68" s="143">
        <v>1.5</v>
      </c>
    </row>
    <row r="69" ht="24.75" customHeight="1" spans="1:6">
      <c r="A69" s="143"/>
      <c r="B69" s="157"/>
      <c r="C69" s="158" t="s">
        <v>124</v>
      </c>
      <c r="D69" s="158" t="s">
        <v>125</v>
      </c>
      <c r="E69" s="143" t="s">
        <v>126</v>
      </c>
      <c r="F69" s="143">
        <v>1.5</v>
      </c>
    </row>
    <row r="70" ht="24.75" customHeight="1" spans="1:6">
      <c r="A70" s="143"/>
      <c r="B70" s="157"/>
      <c r="C70" s="158" t="s">
        <v>127</v>
      </c>
      <c r="D70" s="158">
        <v>3.5</v>
      </c>
      <c r="E70" s="143">
        <v>3.5</v>
      </c>
      <c r="F70" s="143">
        <v>1.5</v>
      </c>
    </row>
    <row r="71" ht="18" customHeight="1" spans="1:6">
      <c r="A71" s="138" t="s">
        <v>128</v>
      </c>
      <c r="B71" s="143" t="s">
        <v>129</v>
      </c>
      <c r="C71" s="143" t="s">
        <v>129</v>
      </c>
      <c r="D71" s="162" t="s">
        <v>130</v>
      </c>
      <c r="E71" s="162"/>
      <c r="F71" s="142"/>
    </row>
    <row r="72" ht="38.25" customHeight="1" spans="1:6">
      <c r="A72" s="138"/>
      <c r="B72" s="143"/>
      <c r="C72" s="143" t="s">
        <v>131</v>
      </c>
      <c r="D72" s="162"/>
      <c r="E72" s="162"/>
      <c r="F72" s="142"/>
    </row>
    <row r="73" ht="27" customHeight="1" spans="1:6">
      <c r="A73" s="163" t="s">
        <v>132</v>
      </c>
      <c r="B73" s="163"/>
      <c r="C73" s="163"/>
      <c r="D73" s="163"/>
      <c r="E73" s="163"/>
      <c r="F73" s="163"/>
    </row>
    <row r="74" ht="45" customHeight="1" spans="1:6">
      <c r="A74" s="163" t="s">
        <v>133</v>
      </c>
      <c r="B74" s="163"/>
      <c r="C74" s="163"/>
      <c r="D74" s="163"/>
      <c r="E74" s="163"/>
      <c r="F74" s="163"/>
    </row>
    <row r="75" ht="39" customHeight="1" spans="1:6">
      <c r="A75" s="163" t="s">
        <v>134</v>
      </c>
      <c r="B75" s="163"/>
      <c r="C75" s="163"/>
      <c r="D75" s="163"/>
      <c r="E75" s="163"/>
      <c r="F75" s="163"/>
    </row>
    <row r="76" ht="22.5" customHeight="1" spans="1:6">
      <c r="A76" s="163" t="s">
        <v>135</v>
      </c>
      <c r="B76" s="163"/>
      <c r="C76" s="163"/>
      <c r="D76" s="163"/>
      <c r="E76" s="163"/>
      <c r="F76" s="163"/>
    </row>
  </sheetData>
  <mergeCells count="30">
    <mergeCell ref="A1:F1"/>
    <mergeCell ref="B2:C2"/>
    <mergeCell ref="B3:F3"/>
    <mergeCell ref="B4:C4"/>
    <mergeCell ref="E4:F4"/>
    <mergeCell ref="A5:B5"/>
    <mergeCell ref="A6:B6"/>
    <mergeCell ref="A8:F8"/>
    <mergeCell ref="A30:F30"/>
    <mergeCell ref="A49:F49"/>
    <mergeCell ref="A54:F54"/>
    <mergeCell ref="A62:F62"/>
    <mergeCell ref="A73:F73"/>
    <mergeCell ref="A74:F74"/>
    <mergeCell ref="A75:F75"/>
    <mergeCell ref="A76:F76"/>
    <mergeCell ref="A9:A28"/>
    <mergeCell ref="A31:A47"/>
    <mergeCell ref="A50:A53"/>
    <mergeCell ref="A55:A61"/>
    <mergeCell ref="A63:A70"/>
    <mergeCell ref="A71:A72"/>
    <mergeCell ref="B9:B27"/>
    <mergeCell ref="B31:B47"/>
    <mergeCell ref="B50:B53"/>
    <mergeCell ref="B55:B60"/>
    <mergeCell ref="B63:B70"/>
    <mergeCell ref="B71:B72"/>
    <mergeCell ref="F71:F72"/>
    <mergeCell ref="D71:E72"/>
  </mergeCell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I11" sqref="I11:I20"/>
    </sheetView>
  </sheetViews>
  <sheetFormatPr defaultColWidth="9" defaultRowHeight="13.5"/>
  <cols>
    <col min="2" max="2" width="10.875" customWidth="1"/>
    <col min="5" max="5" width="4.625" customWidth="1"/>
    <col min="6" max="6" width="10.625" customWidth="1"/>
    <col min="7" max="7" width="7.625" customWidth="1"/>
    <col min="8" max="8" width="3.625" customWidth="1"/>
    <col min="9" max="9" width="8.625" customWidth="1"/>
    <col min="10" max="10" width="10.375" style="71" customWidth="1"/>
    <col min="11" max="11" width="22.75" style="71" customWidth="1"/>
    <col min="13" max="13" width="12.625"/>
  </cols>
  <sheetData>
    <row r="1" ht="24.75" customHeight="1" spans="1:10">
      <c r="A1" s="72" t="s">
        <v>136</v>
      </c>
      <c r="B1" s="72"/>
      <c r="C1" s="72"/>
      <c r="D1" s="72"/>
      <c r="E1" s="72"/>
      <c r="F1" s="72"/>
      <c r="G1" s="72"/>
      <c r="H1" s="72"/>
      <c r="I1" s="72"/>
      <c r="J1" s="72"/>
    </row>
    <row r="2" s="70" customFormat="1" ht="19.5" customHeight="1" spans="1:11">
      <c r="A2" s="73" t="s">
        <v>137</v>
      </c>
      <c r="B2" s="73"/>
      <c r="C2" s="74"/>
      <c r="D2" s="74"/>
      <c r="E2" s="75"/>
      <c r="F2" s="75"/>
      <c r="G2" s="76" t="s">
        <v>138</v>
      </c>
      <c r="H2" s="76"/>
      <c r="I2" s="76"/>
      <c r="J2" s="76"/>
      <c r="K2" s="101"/>
    </row>
    <row r="3" s="70" customFormat="1" ht="21.75" customHeight="1" spans="1:11">
      <c r="A3" s="77" t="s">
        <v>139</v>
      </c>
      <c r="B3" s="77" t="s">
        <v>140</v>
      </c>
      <c r="C3" s="77"/>
      <c r="D3" s="77"/>
      <c r="E3" s="77"/>
      <c r="F3" s="77"/>
      <c r="G3" s="77"/>
      <c r="H3" s="77"/>
      <c r="I3" s="77"/>
      <c r="J3" s="77"/>
      <c r="K3" s="101"/>
    </row>
    <row r="4" s="70" customFormat="1" ht="24.75" customHeight="1" spans="1:11">
      <c r="A4" s="77" t="s">
        <v>141</v>
      </c>
      <c r="B4" s="77" t="s">
        <v>4</v>
      </c>
      <c r="C4" s="77"/>
      <c r="D4" s="77"/>
      <c r="E4" s="77" t="s">
        <v>142</v>
      </c>
      <c r="F4" s="77"/>
      <c r="G4" s="77"/>
      <c r="H4" s="77" t="s">
        <v>4</v>
      </c>
      <c r="I4" s="77"/>
      <c r="J4" s="77"/>
      <c r="K4" s="101"/>
    </row>
    <row r="5" s="70" customFormat="1" ht="24" customHeight="1" spans="1:11">
      <c r="A5" s="77" t="s">
        <v>143</v>
      </c>
      <c r="B5" s="78" t="s">
        <v>144</v>
      </c>
      <c r="C5" s="78"/>
      <c r="D5" s="78"/>
      <c r="E5" s="78"/>
      <c r="F5" s="78"/>
      <c r="G5" s="78"/>
      <c r="H5" s="78"/>
      <c r="I5" s="78"/>
      <c r="J5" s="78"/>
      <c r="K5" s="101"/>
    </row>
    <row r="6" s="70" customFormat="1" ht="24" customHeight="1" spans="1:11">
      <c r="A6" s="77" t="s">
        <v>145</v>
      </c>
      <c r="B6" s="78" t="s">
        <v>146</v>
      </c>
      <c r="C6" s="78"/>
      <c r="D6" s="78"/>
      <c r="E6" s="78"/>
      <c r="F6" s="78"/>
      <c r="G6" s="78"/>
      <c r="H6" s="78"/>
      <c r="I6" s="78"/>
      <c r="J6" s="78"/>
      <c r="K6" s="101"/>
    </row>
    <row r="7" s="70" customFormat="1" ht="24" customHeight="1" spans="1:11">
      <c r="A7" s="77" t="s">
        <v>147</v>
      </c>
      <c r="B7" s="78" t="s">
        <v>148</v>
      </c>
      <c r="C7" s="78"/>
      <c r="D7" s="78"/>
      <c r="E7" s="78"/>
      <c r="F7" s="78"/>
      <c r="G7" s="78"/>
      <c r="H7" s="78"/>
      <c r="I7" s="78"/>
      <c r="J7" s="78"/>
      <c r="K7" s="101"/>
    </row>
    <row r="8" s="70" customFormat="1" ht="30" customHeight="1" spans="1:11">
      <c r="A8" s="77" t="s">
        <v>149</v>
      </c>
      <c r="B8" s="77"/>
      <c r="C8" s="77" t="s">
        <v>10</v>
      </c>
      <c r="D8" s="77" t="s">
        <v>150</v>
      </c>
      <c r="E8" s="77"/>
      <c r="F8" s="77" t="s">
        <v>151</v>
      </c>
      <c r="G8" s="77" t="s">
        <v>152</v>
      </c>
      <c r="H8" s="77"/>
      <c r="I8" s="77"/>
      <c r="J8" s="77"/>
      <c r="K8" s="101"/>
    </row>
    <row r="9" s="70" customFormat="1" ht="36" customHeight="1" spans="1:11">
      <c r="A9" s="77"/>
      <c r="B9" s="77" t="s">
        <v>153</v>
      </c>
      <c r="C9" s="77">
        <v>413</v>
      </c>
      <c r="D9" s="77">
        <v>410.78</v>
      </c>
      <c r="E9" s="77"/>
      <c r="F9" s="79">
        <f>D9/C9</f>
        <v>0.994624697336562</v>
      </c>
      <c r="G9" s="80">
        <f>20*F9</f>
        <v>19.8924939467312</v>
      </c>
      <c r="H9" s="80"/>
      <c r="I9" s="80"/>
      <c r="J9" s="80"/>
      <c r="K9" s="101"/>
    </row>
    <row r="10" s="70" customFormat="1" ht="29.25" customHeight="1" spans="1:11">
      <c r="A10" s="77" t="s">
        <v>15</v>
      </c>
      <c r="B10" s="77" t="s">
        <v>16</v>
      </c>
      <c r="C10" s="77" t="s">
        <v>17</v>
      </c>
      <c r="D10" s="77"/>
      <c r="E10" s="77"/>
      <c r="F10" s="77" t="s">
        <v>154</v>
      </c>
      <c r="G10" s="77" t="s">
        <v>155</v>
      </c>
      <c r="H10" s="77"/>
      <c r="I10" s="77" t="s">
        <v>156</v>
      </c>
      <c r="J10" s="8" t="s">
        <v>13</v>
      </c>
      <c r="K10" s="101"/>
    </row>
    <row r="11" s="70" customFormat="1" ht="18.75" customHeight="1" spans="1:11">
      <c r="A11" s="81" t="s">
        <v>157</v>
      </c>
      <c r="B11" s="81" t="s">
        <v>22</v>
      </c>
      <c r="C11" s="96" t="s">
        <v>158</v>
      </c>
      <c r="D11" s="97" t="s">
        <v>158</v>
      </c>
      <c r="E11" s="98" t="s">
        <v>158</v>
      </c>
      <c r="F11" s="85" t="s">
        <v>24</v>
      </c>
      <c r="G11" s="86" t="s">
        <v>24</v>
      </c>
      <c r="H11" s="86"/>
      <c r="I11" s="77">
        <v>8</v>
      </c>
      <c r="J11" s="77">
        <v>8</v>
      </c>
      <c r="K11" s="102"/>
    </row>
    <row r="12" s="70" customFormat="1" ht="18.75" customHeight="1" spans="1:11">
      <c r="A12" s="87"/>
      <c r="B12" s="87"/>
      <c r="C12" s="96" t="s">
        <v>25</v>
      </c>
      <c r="D12" s="97" t="s">
        <v>25</v>
      </c>
      <c r="E12" s="98" t="s">
        <v>25</v>
      </c>
      <c r="F12" s="85">
        <v>17</v>
      </c>
      <c r="G12" s="86">
        <v>17</v>
      </c>
      <c r="H12" s="86"/>
      <c r="I12" s="77">
        <v>8</v>
      </c>
      <c r="J12" s="77">
        <v>8</v>
      </c>
      <c r="K12" s="102"/>
    </row>
    <row r="13" s="70" customFormat="1" ht="18.75" customHeight="1" spans="1:11">
      <c r="A13" s="87"/>
      <c r="B13" s="87"/>
      <c r="C13" s="96" t="s">
        <v>53</v>
      </c>
      <c r="D13" s="97" t="s">
        <v>53</v>
      </c>
      <c r="E13" s="98" t="s">
        <v>53</v>
      </c>
      <c r="F13" s="85" t="s">
        <v>159</v>
      </c>
      <c r="G13" s="85" t="s">
        <v>160</v>
      </c>
      <c r="H13" s="88"/>
      <c r="I13" s="77">
        <v>8</v>
      </c>
      <c r="J13" s="77">
        <v>8</v>
      </c>
      <c r="K13" s="115"/>
    </row>
    <row r="14" s="70" customFormat="1" ht="18.75" customHeight="1" spans="1:11">
      <c r="A14" s="87"/>
      <c r="B14" s="87"/>
      <c r="C14" s="96" t="s">
        <v>26</v>
      </c>
      <c r="D14" s="97" t="s">
        <v>26</v>
      </c>
      <c r="E14" s="98" t="s">
        <v>26</v>
      </c>
      <c r="F14" s="85">
        <v>20000</v>
      </c>
      <c r="G14" s="109" t="s">
        <v>161</v>
      </c>
      <c r="H14" s="110"/>
      <c r="I14" s="77">
        <v>8</v>
      </c>
      <c r="J14" s="77">
        <v>8</v>
      </c>
      <c r="K14" s="129"/>
    </row>
    <row r="15" s="70" customFormat="1" ht="18.75" customHeight="1" spans="1:11">
      <c r="A15" s="87"/>
      <c r="B15" s="87"/>
      <c r="C15" s="96" t="s">
        <v>162</v>
      </c>
      <c r="D15" s="97" t="s">
        <v>162</v>
      </c>
      <c r="E15" s="98" t="s">
        <v>162</v>
      </c>
      <c r="F15" s="85">
        <v>6000</v>
      </c>
      <c r="G15" s="85" t="s">
        <v>163</v>
      </c>
      <c r="H15" s="88"/>
      <c r="I15" s="77">
        <v>8</v>
      </c>
      <c r="J15" s="77">
        <v>8</v>
      </c>
      <c r="K15" s="101"/>
    </row>
    <row r="16" s="70" customFormat="1" ht="18.75" customHeight="1" spans="1:11">
      <c r="A16" s="87"/>
      <c r="B16" s="87"/>
      <c r="C16" s="96" t="s">
        <v>164</v>
      </c>
      <c r="D16" s="97" t="s">
        <v>164</v>
      </c>
      <c r="E16" s="98" t="s">
        <v>164</v>
      </c>
      <c r="F16" s="85">
        <v>1000</v>
      </c>
      <c r="G16" s="85">
        <v>1000</v>
      </c>
      <c r="H16" s="88"/>
      <c r="I16" s="77">
        <v>8</v>
      </c>
      <c r="J16" s="77">
        <v>8</v>
      </c>
      <c r="K16" s="104"/>
    </row>
    <row r="17" s="70" customFormat="1" ht="18.75" customHeight="1" spans="1:11">
      <c r="A17" s="87"/>
      <c r="B17" s="87"/>
      <c r="C17" s="96" t="s">
        <v>165</v>
      </c>
      <c r="D17" s="97" t="s">
        <v>165</v>
      </c>
      <c r="E17" s="98" t="s">
        <v>165</v>
      </c>
      <c r="F17" s="85" t="s">
        <v>166</v>
      </c>
      <c r="G17" s="85" t="s">
        <v>166</v>
      </c>
      <c r="H17" s="88"/>
      <c r="I17" s="77">
        <v>8</v>
      </c>
      <c r="J17" s="77">
        <v>8</v>
      </c>
      <c r="K17" s="101"/>
    </row>
    <row r="18" s="70" customFormat="1" ht="18.75" customHeight="1" spans="1:11">
      <c r="A18" s="111"/>
      <c r="B18" s="77" t="s">
        <v>52</v>
      </c>
      <c r="C18" s="96" t="s">
        <v>167</v>
      </c>
      <c r="D18" s="97"/>
      <c r="E18" s="98"/>
      <c r="F18" s="127">
        <v>1</v>
      </c>
      <c r="G18" s="127">
        <v>1</v>
      </c>
      <c r="H18" s="128"/>
      <c r="I18" s="77">
        <v>8</v>
      </c>
      <c r="J18" s="77">
        <v>8</v>
      </c>
      <c r="K18" s="101"/>
    </row>
    <row r="19" s="70" customFormat="1" ht="24" customHeight="1" spans="1:11">
      <c r="A19" s="81" t="s">
        <v>168</v>
      </c>
      <c r="B19" s="77" t="s">
        <v>87</v>
      </c>
      <c r="C19" s="96" t="s">
        <v>169</v>
      </c>
      <c r="D19" s="97"/>
      <c r="E19" s="98"/>
      <c r="F19" s="127" t="s">
        <v>170</v>
      </c>
      <c r="G19" s="127" t="s">
        <v>170</v>
      </c>
      <c r="H19" s="128"/>
      <c r="I19" s="77">
        <v>8</v>
      </c>
      <c r="J19" s="77">
        <v>8</v>
      </c>
      <c r="K19" s="101"/>
    </row>
    <row r="20" s="70" customFormat="1" ht="31.5" customHeight="1" spans="1:11">
      <c r="A20" s="111"/>
      <c r="B20" s="77" t="s">
        <v>171</v>
      </c>
      <c r="C20" s="96" t="s">
        <v>57</v>
      </c>
      <c r="D20" s="97"/>
      <c r="E20" s="98"/>
      <c r="F20" s="89">
        <v>0.95</v>
      </c>
      <c r="G20" s="89">
        <v>0.95</v>
      </c>
      <c r="H20" s="90"/>
      <c r="I20" s="77">
        <v>8</v>
      </c>
      <c r="J20" s="77">
        <v>8</v>
      </c>
      <c r="K20" s="101"/>
    </row>
    <row r="21" s="70" customFormat="1" ht="20.25" customHeight="1" spans="1:11">
      <c r="A21" s="77" t="s">
        <v>172</v>
      </c>
      <c r="B21" s="77"/>
      <c r="C21" s="77">
        <v>99.83</v>
      </c>
      <c r="D21" s="77"/>
      <c r="E21" s="77"/>
      <c r="F21" s="77"/>
      <c r="G21" s="77"/>
      <c r="H21" s="77"/>
      <c r="I21" s="77"/>
      <c r="J21" s="77"/>
      <c r="K21" s="101"/>
    </row>
    <row r="22" s="70" customFormat="1" ht="31.5" customHeight="1" spans="1:11">
      <c r="A22" s="77" t="s">
        <v>173</v>
      </c>
      <c r="B22" s="77"/>
      <c r="C22" s="77" t="s">
        <v>174</v>
      </c>
      <c r="D22" s="77"/>
      <c r="E22" s="77"/>
      <c r="F22" s="77"/>
      <c r="G22" s="77"/>
      <c r="H22" s="77"/>
      <c r="I22" s="77"/>
      <c r="J22" s="77"/>
      <c r="K22" s="101"/>
    </row>
    <row r="23" s="70" customFormat="1" ht="43.5" customHeight="1" spans="1:11">
      <c r="A23" s="77" t="s">
        <v>175</v>
      </c>
      <c r="B23" s="77"/>
      <c r="C23" s="77" t="s">
        <v>176</v>
      </c>
      <c r="D23" s="77"/>
      <c r="E23" s="77"/>
      <c r="F23" s="77"/>
      <c r="G23" s="77"/>
      <c r="H23" s="77"/>
      <c r="I23" s="77"/>
      <c r="J23" s="77"/>
      <c r="K23" s="101"/>
    </row>
    <row r="24" ht="15" customHeight="1" spans="1:10">
      <c r="A24" s="99" t="s">
        <v>177</v>
      </c>
      <c r="B24" s="100"/>
      <c r="C24" s="100"/>
      <c r="D24" s="100"/>
      <c r="E24" s="100"/>
      <c r="F24" s="100"/>
      <c r="G24" s="100"/>
      <c r="H24" s="100"/>
      <c r="I24" s="100"/>
      <c r="J24" s="100"/>
    </row>
    <row r="25" ht="35.25" customHeight="1" spans="1:10">
      <c r="A25" s="100" t="s">
        <v>132</v>
      </c>
      <c r="B25" s="100"/>
      <c r="C25" s="100"/>
      <c r="D25" s="100"/>
      <c r="E25" s="100"/>
      <c r="F25" s="100"/>
      <c r="G25" s="100"/>
      <c r="H25" s="100"/>
      <c r="I25" s="100"/>
      <c r="J25" s="100"/>
    </row>
    <row r="26" ht="54.75" customHeight="1" spans="1:10">
      <c r="A26" s="100" t="s">
        <v>133</v>
      </c>
      <c r="B26" s="100"/>
      <c r="C26" s="100"/>
      <c r="D26" s="100"/>
      <c r="E26" s="100"/>
      <c r="F26" s="100"/>
      <c r="G26" s="100"/>
      <c r="H26" s="100"/>
      <c r="I26" s="100"/>
      <c r="J26" s="100"/>
    </row>
    <row r="27" ht="50.1" customHeight="1" spans="1:10">
      <c r="A27" s="100" t="s">
        <v>134</v>
      </c>
      <c r="B27" s="100"/>
      <c r="C27" s="100"/>
      <c r="D27" s="100"/>
      <c r="E27" s="100"/>
      <c r="F27" s="100"/>
      <c r="G27" s="100"/>
      <c r="H27" s="100"/>
      <c r="I27" s="100"/>
      <c r="J27" s="100"/>
    </row>
    <row r="28" ht="23.25" customHeight="1" spans="1:10">
      <c r="A28" s="100" t="s">
        <v>178</v>
      </c>
      <c r="B28" s="100"/>
      <c r="C28" s="100"/>
      <c r="D28" s="100"/>
      <c r="E28" s="100"/>
      <c r="F28" s="100"/>
      <c r="G28" s="100"/>
      <c r="H28" s="100"/>
      <c r="I28" s="100"/>
      <c r="J28" s="100"/>
    </row>
  </sheetData>
  <mergeCells count="50">
    <mergeCell ref="A1:J1"/>
    <mergeCell ref="G2:J2"/>
    <mergeCell ref="B3:J3"/>
    <mergeCell ref="B4:D4"/>
    <mergeCell ref="E4:G4"/>
    <mergeCell ref="H4:J4"/>
    <mergeCell ref="B5:J5"/>
    <mergeCell ref="B6:J6"/>
    <mergeCell ref="B7:J7"/>
    <mergeCell ref="D8:E8"/>
    <mergeCell ref="G8:J8"/>
    <mergeCell ref="D9:E9"/>
    <mergeCell ref="G9:J9"/>
    <mergeCell ref="C10:E10"/>
    <mergeCell ref="G10:H10"/>
    <mergeCell ref="C11:E11"/>
    <mergeCell ref="G11:H11"/>
    <mergeCell ref="C12:E12"/>
    <mergeCell ref="G12:H12"/>
    <mergeCell ref="C13:E13"/>
    <mergeCell ref="G13:H13"/>
    <mergeCell ref="C14:E14"/>
    <mergeCell ref="G14:H14"/>
    <mergeCell ref="C15:E15"/>
    <mergeCell ref="G15:H15"/>
    <mergeCell ref="C16:E16"/>
    <mergeCell ref="G16:H16"/>
    <mergeCell ref="C17:E17"/>
    <mergeCell ref="G17:H17"/>
    <mergeCell ref="C18:E18"/>
    <mergeCell ref="G18:H18"/>
    <mergeCell ref="C19:E19"/>
    <mergeCell ref="G19:H19"/>
    <mergeCell ref="C20:E20"/>
    <mergeCell ref="G20:H20"/>
    <mergeCell ref="A21:B21"/>
    <mergeCell ref="C21:J21"/>
    <mergeCell ref="A22:B22"/>
    <mergeCell ref="C22:J22"/>
    <mergeCell ref="A23:B23"/>
    <mergeCell ref="C23:J23"/>
    <mergeCell ref="A24:J24"/>
    <mergeCell ref="A25:J25"/>
    <mergeCell ref="A26:J26"/>
    <mergeCell ref="A27:J27"/>
    <mergeCell ref="A28:J28"/>
    <mergeCell ref="A8:A9"/>
    <mergeCell ref="A11:A18"/>
    <mergeCell ref="A19:A20"/>
    <mergeCell ref="B11:B17"/>
  </mergeCells>
  <pageMargins left="0.75" right="0.75" top="1" bottom="0.38"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F16" sqref="F16"/>
    </sheetView>
  </sheetViews>
  <sheetFormatPr defaultColWidth="9" defaultRowHeight="13.5"/>
  <cols>
    <col min="2" max="2" width="10.875" customWidth="1"/>
    <col min="3" max="3" width="12.125" customWidth="1"/>
    <col min="5" max="5" width="10.75" customWidth="1"/>
    <col min="6" max="6" width="10.625" customWidth="1"/>
    <col min="7" max="7" width="7.125" customWidth="1"/>
    <col min="8" max="8" width="5" customWidth="1"/>
    <col min="9" max="9" width="7.375" customWidth="1"/>
    <col min="10" max="10" width="7" style="71" customWidth="1"/>
    <col min="11" max="11" width="22.75" style="71" customWidth="1"/>
  </cols>
  <sheetData>
    <row r="1" ht="24.75" customHeight="1" spans="1:10">
      <c r="A1" s="72" t="s">
        <v>136</v>
      </c>
      <c r="B1" s="72"/>
      <c r="C1" s="72"/>
      <c r="D1" s="72"/>
      <c r="E1" s="72"/>
      <c r="F1" s="72"/>
      <c r="G1" s="72"/>
      <c r="H1" s="72"/>
      <c r="I1" s="72"/>
      <c r="J1" s="72"/>
    </row>
    <row r="2" s="70" customFormat="1" ht="19.5" customHeight="1" spans="1:11">
      <c r="A2" s="73" t="s">
        <v>137</v>
      </c>
      <c r="B2" s="73"/>
      <c r="C2" s="74"/>
      <c r="D2" s="74"/>
      <c r="E2" s="75"/>
      <c r="F2" s="75"/>
      <c r="G2" s="76" t="s">
        <v>179</v>
      </c>
      <c r="H2" s="76"/>
      <c r="I2" s="76"/>
      <c r="J2" s="76"/>
      <c r="K2" s="101"/>
    </row>
    <row r="3" s="70" customFormat="1" ht="26.25" customHeight="1" spans="1:11">
      <c r="A3" s="77" t="s">
        <v>139</v>
      </c>
      <c r="B3" s="77" t="s">
        <v>180</v>
      </c>
      <c r="C3" s="77"/>
      <c r="D3" s="77"/>
      <c r="E3" s="77"/>
      <c r="F3" s="77"/>
      <c r="G3" s="77"/>
      <c r="H3" s="77"/>
      <c r="I3" s="77"/>
      <c r="J3" s="77"/>
      <c r="K3" s="101"/>
    </row>
    <row r="4" s="70" customFormat="1" ht="36" customHeight="1" spans="1:11">
      <c r="A4" s="77" t="s">
        <v>141</v>
      </c>
      <c r="B4" s="77" t="s">
        <v>4</v>
      </c>
      <c r="C4" s="77"/>
      <c r="D4" s="77"/>
      <c r="E4" s="77" t="s">
        <v>142</v>
      </c>
      <c r="F4" s="77"/>
      <c r="G4" s="77"/>
      <c r="H4" s="77" t="s">
        <v>181</v>
      </c>
      <c r="I4" s="77"/>
      <c r="J4" s="77"/>
      <c r="K4" s="101"/>
    </row>
    <row r="5" s="70" customFormat="1" ht="23.25" customHeight="1" spans="1:11">
      <c r="A5" s="77" t="s">
        <v>143</v>
      </c>
      <c r="B5" s="78" t="s">
        <v>144</v>
      </c>
      <c r="C5" s="78"/>
      <c r="D5" s="78"/>
      <c r="E5" s="78"/>
      <c r="F5" s="78"/>
      <c r="G5" s="78"/>
      <c r="H5" s="78"/>
      <c r="I5" s="78"/>
      <c r="J5" s="78"/>
      <c r="K5" s="101"/>
    </row>
    <row r="6" s="70" customFormat="1" ht="23.25" customHeight="1" spans="1:11">
      <c r="A6" s="77" t="s">
        <v>145</v>
      </c>
      <c r="B6" s="78" t="s">
        <v>146</v>
      </c>
      <c r="C6" s="78"/>
      <c r="D6" s="78"/>
      <c r="E6" s="78"/>
      <c r="F6" s="78"/>
      <c r="G6" s="78"/>
      <c r="H6" s="78"/>
      <c r="I6" s="78"/>
      <c r="J6" s="78"/>
      <c r="K6" s="101"/>
    </row>
    <row r="7" s="70" customFormat="1" ht="23.25" customHeight="1" spans="1:11">
      <c r="A7" s="77" t="s">
        <v>147</v>
      </c>
      <c r="B7" s="78" t="s">
        <v>148</v>
      </c>
      <c r="C7" s="78"/>
      <c r="D7" s="78"/>
      <c r="E7" s="78"/>
      <c r="F7" s="78"/>
      <c r="G7" s="78"/>
      <c r="H7" s="78"/>
      <c r="I7" s="78"/>
      <c r="J7" s="78"/>
      <c r="K7" s="101"/>
    </row>
    <row r="8" s="70" customFormat="1" ht="30" customHeight="1" spans="1:11">
      <c r="A8" s="77" t="s">
        <v>149</v>
      </c>
      <c r="B8" s="77"/>
      <c r="C8" s="77" t="s">
        <v>10</v>
      </c>
      <c r="D8" s="77" t="s">
        <v>150</v>
      </c>
      <c r="E8" s="77"/>
      <c r="F8" s="77" t="s">
        <v>151</v>
      </c>
      <c r="G8" s="77" t="s">
        <v>152</v>
      </c>
      <c r="H8" s="77"/>
      <c r="I8" s="77"/>
      <c r="J8" s="77"/>
      <c r="K8" s="101"/>
    </row>
    <row r="9" s="70" customFormat="1" ht="36" customHeight="1" spans="1:11">
      <c r="A9" s="77"/>
      <c r="B9" s="77" t="s">
        <v>153</v>
      </c>
      <c r="C9" s="77">
        <v>1122.61</v>
      </c>
      <c r="D9" s="77">
        <f>921.97+169.14</f>
        <v>1091.11</v>
      </c>
      <c r="E9" s="77"/>
      <c r="F9" s="79">
        <f>D9/C9</f>
        <v>0.971940388915118</v>
      </c>
      <c r="G9" s="80">
        <f>20*F9</f>
        <v>19.4388077783024</v>
      </c>
      <c r="H9" s="80"/>
      <c r="I9" s="80"/>
      <c r="J9" s="80"/>
      <c r="K9" s="101"/>
    </row>
    <row r="10" s="70" customFormat="1" ht="35.45" customHeight="1" spans="1:11">
      <c r="A10" s="77" t="s">
        <v>15</v>
      </c>
      <c r="B10" s="77" t="s">
        <v>16</v>
      </c>
      <c r="C10" s="77" t="s">
        <v>17</v>
      </c>
      <c r="D10" s="77"/>
      <c r="E10" s="77"/>
      <c r="F10" s="77" t="s">
        <v>154</v>
      </c>
      <c r="G10" s="77" t="s">
        <v>155</v>
      </c>
      <c r="H10" s="77"/>
      <c r="I10" s="77" t="s">
        <v>156</v>
      </c>
      <c r="J10" s="8" t="s">
        <v>13</v>
      </c>
      <c r="K10" s="101"/>
    </row>
    <row r="11" s="70" customFormat="1" ht="25.5" customHeight="1" spans="1:11">
      <c r="A11" s="77" t="s">
        <v>182</v>
      </c>
      <c r="B11" s="77" t="s">
        <v>22</v>
      </c>
      <c r="C11" s="77" t="s">
        <v>59</v>
      </c>
      <c r="D11" s="77"/>
      <c r="E11" s="77"/>
      <c r="F11" s="117">
        <v>10</v>
      </c>
      <c r="G11" s="86" t="s">
        <v>183</v>
      </c>
      <c r="H11" s="86"/>
      <c r="I11" s="77">
        <v>3</v>
      </c>
      <c r="J11" s="77">
        <f>I11*0.9</f>
        <v>2.7</v>
      </c>
      <c r="K11" s="104"/>
    </row>
    <row r="12" s="70" customFormat="1" ht="25.5" customHeight="1" spans="1:11">
      <c r="A12" s="77"/>
      <c r="B12" s="77"/>
      <c r="C12" s="77" t="s">
        <v>60</v>
      </c>
      <c r="D12" s="77"/>
      <c r="E12" s="77"/>
      <c r="F12" s="117">
        <v>10</v>
      </c>
      <c r="G12" s="86" t="s">
        <v>184</v>
      </c>
      <c r="H12" s="86"/>
      <c r="I12" s="77">
        <v>3</v>
      </c>
      <c r="J12" s="77">
        <v>3</v>
      </c>
      <c r="K12" s="104"/>
    </row>
    <row r="13" s="70" customFormat="1" ht="25.5" customHeight="1" spans="1:11">
      <c r="A13" s="77"/>
      <c r="B13" s="77"/>
      <c r="C13" s="82" t="s">
        <v>61</v>
      </c>
      <c r="D13" s="83"/>
      <c r="E13" s="84"/>
      <c r="F13" s="117">
        <v>5</v>
      </c>
      <c r="G13" s="85" t="s">
        <v>184</v>
      </c>
      <c r="H13" s="88"/>
      <c r="I13" s="77">
        <v>3</v>
      </c>
      <c r="J13" s="77">
        <v>3</v>
      </c>
      <c r="K13" s="104"/>
    </row>
    <row r="14" s="70" customFormat="1" ht="25.5" customHeight="1" spans="1:11">
      <c r="A14" s="77"/>
      <c r="B14" s="77"/>
      <c r="C14" s="82" t="s">
        <v>62</v>
      </c>
      <c r="D14" s="83"/>
      <c r="E14" s="84"/>
      <c r="F14" s="117">
        <v>8</v>
      </c>
      <c r="G14" s="85" t="s">
        <v>184</v>
      </c>
      <c r="H14" s="88"/>
      <c r="I14" s="77">
        <v>3</v>
      </c>
      <c r="J14" s="77">
        <v>3</v>
      </c>
      <c r="K14" s="104"/>
    </row>
    <row r="15" s="70" customFormat="1" ht="25.5" customHeight="1" spans="1:11">
      <c r="A15" s="77"/>
      <c r="B15" s="77"/>
      <c r="C15" s="96" t="s">
        <v>63</v>
      </c>
      <c r="D15" s="97"/>
      <c r="E15" s="98"/>
      <c r="F15" s="117">
        <v>1</v>
      </c>
      <c r="G15" s="85" t="s">
        <v>185</v>
      </c>
      <c r="H15" s="88"/>
      <c r="I15" s="77">
        <v>3</v>
      </c>
      <c r="J15" s="77">
        <v>3</v>
      </c>
      <c r="K15" s="101"/>
    </row>
    <row r="16" s="70" customFormat="1" ht="25.5" customHeight="1" spans="1:11">
      <c r="A16" s="77"/>
      <c r="B16" s="77"/>
      <c r="C16" s="96" t="s">
        <v>64</v>
      </c>
      <c r="D16" s="97"/>
      <c r="E16" s="98"/>
      <c r="F16" s="117">
        <v>5</v>
      </c>
      <c r="G16" s="85" t="s">
        <v>185</v>
      </c>
      <c r="H16" s="88"/>
      <c r="I16" s="77">
        <v>3</v>
      </c>
      <c r="J16" s="86">
        <f>I16*G16/5</f>
        <v>1.8</v>
      </c>
      <c r="K16" s="125"/>
    </row>
    <row r="17" s="70" customFormat="1" ht="25.5" customHeight="1" spans="1:11">
      <c r="A17" s="77"/>
      <c r="B17" s="77"/>
      <c r="C17" s="96" t="s">
        <v>65</v>
      </c>
      <c r="D17" s="97"/>
      <c r="E17" s="98"/>
      <c r="F17" s="118" t="s">
        <v>186</v>
      </c>
      <c r="G17" s="85" t="s">
        <v>187</v>
      </c>
      <c r="H17" s="88"/>
      <c r="I17" s="77">
        <v>3</v>
      </c>
      <c r="J17" s="77">
        <f>I17*216/400</f>
        <v>1.62</v>
      </c>
      <c r="K17" s="101"/>
    </row>
    <row r="18" s="70" customFormat="1" ht="25.5" customHeight="1" spans="1:11">
      <c r="A18" s="77"/>
      <c r="B18" s="77"/>
      <c r="C18" s="96" t="s">
        <v>66</v>
      </c>
      <c r="D18" s="97"/>
      <c r="E18" s="98"/>
      <c r="F18" s="118" t="s">
        <v>188</v>
      </c>
      <c r="G18" s="85" t="s">
        <v>189</v>
      </c>
      <c r="H18" s="88"/>
      <c r="I18" s="77">
        <v>3</v>
      </c>
      <c r="J18" s="77">
        <v>3</v>
      </c>
      <c r="K18" s="104"/>
    </row>
    <row r="19" s="70" customFormat="1" ht="25.5" customHeight="1" spans="1:11">
      <c r="A19" s="77"/>
      <c r="B19" s="77"/>
      <c r="C19" s="96" t="s">
        <v>70</v>
      </c>
      <c r="D19" s="97"/>
      <c r="E19" s="98"/>
      <c r="F19" s="118" t="s">
        <v>190</v>
      </c>
      <c r="G19" s="85" t="s">
        <v>191</v>
      </c>
      <c r="H19" s="88"/>
      <c r="I19" s="77">
        <v>3</v>
      </c>
      <c r="J19" s="77">
        <v>3</v>
      </c>
      <c r="K19" s="101"/>
    </row>
    <row r="20" s="70" customFormat="1" ht="25.5" customHeight="1" spans="1:11">
      <c r="A20" s="77"/>
      <c r="B20" s="77"/>
      <c r="C20" s="96" t="s">
        <v>71</v>
      </c>
      <c r="D20" s="97"/>
      <c r="E20" s="98"/>
      <c r="F20" s="118" t="s">
        <v>192</v>
      </c>
      <c r="G20" s="85" t="s">
        <v>193</v>
      </c>
      <c r="H20" s="88"/>
      <c r="I20" s="77">
        <v>3</v>
      </c>
      <c r="J20" s="77">
        <v>3</v>
      </c>
      <c r="K20" s="101"/>
    </row>
    <row r="21" s="70" customFormat="1" ht="25.5" customHeight="1" spans="1:11">
      <c r="A21" s="77"/>
      <c r="B21" s="77"/>
      <c r="C21" s="96" t="s">
        <v>72</v>
      </c>
      <c r="D21" s="97"/>
      <c r="E21" s="98"/>
      <c r="F21" s="118" t="s">
        <v>185</v>
      </c>
      <c r="G21" s="85" t="s">
        <v>94</v>
      </c>
      <c r="H21" s="88"/>
      <c r="I21" s="77">
        <v>3</v>
      </c>
      <c r="J21" s="77">
        <v>3</v>
      </c>
      <c r="K21" s="71"/>
    </row>
    <row r="22" s="70" customFormat="1" ht="25.5" customHeight="1" spans="1:11">
      <c r="A22" s="77"/>
      <c r="B22" s="77"/>
      <c r="C22" s="96" t="s">
        <v>67</v>
      </c>
      <c r="D22" s="97"/>
      <c r="E22" s="98"/>
      <c r="F22" s="118" t="s">
        <v>69</v>
      </c>
      <c r="G22" s="85" t="s">
        <v>69</v>
      </c>
      <c r="H22" s="88"/>
      <c r="I22" s="77">
        <v>3</v>
      </c>
      <c r="J22" s="77">
        <v>3</v>
      </c>
      <c r="K22" s="101"/>
    </row>
    <row r="23" s="70" customFormat="1" ht="25.5" customHeight="1" spans="1:11">
      <c r="A23" s="77"/>
      <c r="B23" s="77"/>
      <c r="C23" s="96" t="s">
        <v>73</v>
      </c>
      <c r="D23" s="97"/>
      <c r="E23" s="98"/>
      <c r="F23" s="118" t="s">
        <v>74</v>
      </c>
      <c r="G23" s="119" t="s">
        <v>74</v>
      </c>
      <c r="H23" s="119"/>
      <c r="I23" s="77">
        <v>3</v>
      </c>
      <c r="J23" s="77">
        <v>3</v>
      </c>
      <c r="K23" s="101"/>
    </row>
    <row r="24" s="70" customFormat="1" ht="25.5" customHeight="1" spans="1:11">
      <c r="A24" s="77"/>
      <c r="B24" s="77"/>
      <c r="C24" s="96" t="s">
        <v>75</v>
      </c>
      <c r="D24" s="97"/>
      <c r="E24" s="98"/>
      <c r="F24" s="118" t="s">
        <v>76</v>
      </c>
      <c r="G24" s="119" t="s">
        <v>77</v>
      </c>
      <c r="H24" s="119"/>
      <c r="I24" s="77">
        <v>3</v>
      </c>
      <c r="J24" s="77">
        <v>3</v>
      </c>
      <c r="K24" s="101"/>
    </row>
    <row r="25" s="70" customFormat="1" ht="25.5" customHeight="1" spans="1:11">
      <c r="A25" s="77"/>
      <c r="B25" s="77"/>
      <c r="C25" s="96" t="s">
        <v>78</v>
      </c>
      <c r="D25" s="97"/>
      <c r="E25" s="98"/>
      <c r="F25" s="118" t="s">
        <v>79</v>
      </c>
      <c r="G25" s="120" t="s">
        <v>80</v>
      </c>
      <c r="H25" s="120"/>
      <c r="I25" s="77">
        <v>3</v>
      </c>
      <c r="J25" s="77">
        <v>3</v>
      </c>
      <c r="K25" s="101"/>
    </row>
    <row r="26" s="70" customFormat="1" ht="25.5" customHeight="1" spans="1:11">
      <c r="A26" s="77"/>
      <c r="B26" s="77"/>
      <c r="C26" s="96" t="s">
        <v>81</v>
      </c>
      <c r="D26" s="97"/>
      <c r="E26" s="98"/>
      <c r="F26" s="118" t="s">
        <v>82</v>
      </c>
      <c r="G26" s="120" t="s">
        <v>83</v>
      </c>
      <c r="H26" s="120"/>
      <c r="I26" s="77">
        <v>3</v>
      </c>
      <c r="J26" s="77">
        <v>3</v>
      </c>
      <c r="K26" s="101"/>
    </row>
    <row r="27" s="70" customFormat="1" ht="25.5" customHeight="1" spans="1:11">
      <c r="A27" s="77"/>
      <c r="B27" s="77"/>
      <c r="C27" s="96" t="s">
        <v>84</v>
      </c>
      <c r="D27" s="97"/>
      <c r="E27" s="98"/>
      <c r="F27" s="118" t="s">
        <v>85</v>
      </c>
      <c r="G27" s="120" t="s">
        <v>86</v>
      </c>
      <c r="H27" s="120"/>
      <c r="I27" s="77">
        <v>3</v>
      </c>
      <c r="J27" s="77">
        <v>3</v>
      </c>
      <c r="K27" s="101"/>
    </row>
    <row r="28" s="70" customFormat="1" ht="25.5" customHeight="1" spans="1:11">
      <c r="A28" s="77"/>
      <c r="B28" s="77"/>
      <c r="C28" s="96" t="s">
        <v>194</v>
      </c>
      <c r="D28" s="97"/>
      <c r="E28" s="98"/>
      <c r="F28" s="118" t="s">
        <v>195</v>
      </c>
      <c r="G28" s="121" t="s">
        <v>196</v>
      </c>
      <c r="H28" s="120"/>
      <c r="I28" s="77">
        <v>3</v>
      </c>
      <c r="J28" s="77">
        <v>3</v>
      </c>
      <c r="K28" s="101"/>
    </row>
    <row r="29" s="70" customFormat="1" ht="25.5" customHeight="1" spans="1:11">
      <c r="A29" s="87" t="s">
        <v>182</v>
      </c>
      <c r="B29" s="87" t="s">
        <v>22</v>
      </c>
      <c r="C29" s="96" t="s">
        <v>197</v>
      </c>
      <c r="D29" s="97"/>
      <c r="E29" s="98"/>
      <c r="F29" s="118" t="s">
        <v>198</v>
      </c>
      <c r="G29" s="120" t="s">
        <v>199</v>
      </c>
      <c r="H29" s="120"/>
      <c r="I29" s="77">
        <v>3</v>
      </c>
      <c r="J29" s="77">
        <v>3</v>
      </c>
      <c r="K29" s="101"/>
    </row>
    <row r="30" s="70" customFormat="1" ht="25.5" customHeight="1" spans="1:11">
      <c r="A30" s="111"/>
      <c r="B30" s="111"/>
      <c r="C30" s="96" t="s">
        <v>200</v>
      </c>
      <c r="D30" s="97"/>
      <c r="E30" s="98"/>
      <c r="F30" s="118" t="s">
        <v>201</v>
      </c>
      <c r="G30" s="120" t="s">
        <v>202</v>
      </c>
      <c r="H30" s="120"/>
      <c r="I30" s="77">
        <v>3</v>
      </c>
      <c r="J30" s="77">
        <v>3</v>
      </c>
      <c r="K30" s="101"/>
    </row>
    <row r="31" s="70" customFormat="1" ht="39" customHeight="1" spans="1:11">
      <c r="A31" s="77" t="s">
        <v>203</v>
      </c>
      <c r="B31" s="77" t="s">
        <v>204</v>
      </c>
      <c r="C31" s="77" t="s">
        <v>205</v>
      </c>
      <c r="D31" s="77"/>
      <c r="E31" s="77"/>
      <c r="F31" s="86" t="s">
        <v>170</v>
      </c>
      <c r="G31" s="86" t="s">
        <v>170</v>
      </c>
      <c r="H31" s="86"/>
      <c r="I31" s="77">
        <v>10</v>
      </c>
      <c r="J31" s="77">
        <v>10</v>
      </c>
      <c r="K31" s="101"/>
    </row>
    <row r="32" s="70" customFormat="1" ht="39" customHeight="1" spans="1:11">
      <c r="A32" s="77"/>
      <c r="B32" s="77" t="s">
        <v>171</v>
      </c>
      <c r="C32" s="82" t="s">
        <v>206</v>
      </c>
      <c r="D32" s="83"/>
      <c r="E32" s="84"/>
      <c r="F32" s="86" t="s">
        <v>207</v>
      </c>
      <c r="G32" s="86" t="s">
        <v>208</v>
      </c>
      <c r="H32" s="86"/>
      <c r="I32" s="77">
        <v>10</v>
      </c>
      <c r="J32" s="77">
        <v>10</v>
      </c>
      <c r="K32" s="101"/>
    </row>
    <row r="33" s="70" customFormat="1" ht="27.75" customHeight="1" spans="1:11">
      <c r="A33" s="82" t="s">
        <v>172</v>
      </c>
      <c r="B33" s="84"/>
      <c r="C33" s="122">
        <f>J32+J31+J30+J29+J28+J27+J26+J25+J24+J23+J22+J21+J20+J19+J18+J17+J16+J15+J14+J13+J12+J11+G9</f>
        <v>96.5588077783023</v>
      </c>
      <c r="D33" s="122"/>
      <c r="E33" s="122"/>
      <c r="F33" s="122"/>
      <c r="G33" s="122"/>
      <c r="H33" s="122"/>
      <c r="I33" s="122"/>
      <c r="J33" s="122"/>
      <c r="K33" s="101"/>
    </row>
    <row r="34" s="70" customFormat="1" ht="49.5" customHeight="1" spans="1:11">
      <c r="A34" s="77" t="s">
        <v>173</v>
      </c>
      <c r="B34" s="77"/>
      <c r="C34" s="123" t="s">
        <v>209</v>
      </c>
      <c r="D34" s="124"/>
      <c r="E34" s="124"/>
      <c r="F34" s="124"/>
      <c r="G34" s="124"/>
      <c r="H34" s="124"/>
      <c r="I34" s="124"/>
      <c r="J34" s="126"/>
      <c r="K34" s="101"/>
    </row>
    <row r="35" s="70" customFormat="1" ht="39" customHeight="1" spans="1:11">
      <c r="A35" s="77" t="s">
        <v>175</v>
      </c>
      <c r="B35" s="77"/>
      <c r="C35" s="123" t="s">
        <v>210</v>
      </c>
      <c r="D35" s="124"/>
      <c r="E35" s="124"/>
      <c r="F35" s="124"/>
      <c r="G35" s="124"/>
      <c r="H35" s="124"/>
      <c r="I35" s="124"/>
      <c r="J35" s="126"/>
      <c r="K35" s="101"/>
    </row>
    <row r="36" ht="15" customHeight="1" spans="1:10">
      <c r="A36" s="99" t="s">
        <v>177</v>
      </c>
      <c r="B36" s="100"/>
      <c r="C36" s="100"/>
      <c r="D36" s="100"/>
      <c r="E36" s="100"/>
      <c r="F36" s="100"/>
      <c r="G36" s="100"/>
      <c r="H36" s="100"/>
      <c r="I36" s="100"/>
      <c r="J36" s="100"/>
    </row>
    <row r="37" ht="35.25" customHeight="1" spans="1:10">
      <c r="A37" s="100" t="s">
        <v>132</v>
      </c>
      <c r="B37" s="100"/>
      <c r="C37" s="100"/>
      <c r="D37" s="100"/>
      <c r="E37" s="100"/>
      <c r="F37" s="100"/>
      <c r="G37" s="100"/>
      <c r="H37" s="100"/>
      <c r="I37" s="100"/>
      <c r="J37" s="100"/>
    </row>
    <row r="38" ht="60.75" customHeight="1" spans="1:10">
      <c r="A38" s="100" t="s">
        <v>133</v>
      </c>
      <c r="B38" s="100"/>
      <c r="C38" s="100"/>
      <c r="D38" s="100"/>
      <c r="E38" s="100"/>
      <c r="F38" s="100"/>
      <c r="G38" s="100"/>
      <c r="H38" s="100"/>
      <c r="I38" s="100"/>
      <c r="J38" s="100"/>
    </row>
    <row r="39" ht="50.1" customHeight="1" spans="1:10">
      <c r="A39" s="100" t="s">
        <v>134</v>
      </c>
      <c r="B39" s="100"/>
      <c r="C39" s="100"/>
      <c r="D39" s="100"/>
      <c r="E39" s="100"/>
      <c r="F39" s="100"/>
      <c r="G39" s="100"/>
      <c r="H39" s="100"/>
      <c r="I39" s="100"/>
      <c r="J39" s="100"/>
    </row>
    <row r="40" ht="23.25" customHeight="1" spans="1:10">
      <c r="A40" s="100" t="s">
        <v>178</v>
      </c>
      <c r="B40" s="100"/>
      <c r="C40" s="100"/>
      <c r="D40" s="100"/>
      <c r="E40" s="100"/>
      <c r="F40" s="100"/>
      <c r="G40" s="100"/>
      <c r="H40" s="100"/>
      <c r="I40" s="100"/>
      <c r="J40" s="100"/>
    </row>
  </sheetData>
  <mergeCells count="77">
    <mergeCell ref="A1:J1"/>
    <mergeCell ref="G2:J2"/>
    <mergeCell ref="B3:J3"/>
    <mergeCell ref="B4:D4"/>
    <mergeCell ref="E4:G4"/>
    <mergeCell ref="H4:J4"/>
    <mergeCell ref="B5:J5"/>
    <mergeCell ref="B6:J6"/>
    <mergeCell ref="B7:J7"/>
    <mergeCell ref="D8:E8"/>
    <mergeCell ref="G8:J8"/>
    <mergeCell ref="D9:E9"/>
    <mergeCell ref="G9:J9"/>
    <mergeCell ref="C10:E10"/>
    <mergeCell ref="G10:H10"/>
    <mergeCell ref="C11:E11"/>
    <mergeCell ref="G11:H11"/>
    <mergeCell ref="C12:E12"/>
    <mergeCell ref="G12:H12"/>
    <mergeCell ref="C13:E13"/>
    <mergeCell ref="G13:H13"/>
    <mergeCell ref="C14:E14"/>
    <mergeCell ref="G14:H14"/>
    <mergeCell ref="C15:E15"/>
    <mergeCell ref="G15:H15"/>
    <mergeCell ref="C16:E16"/>
    <mergeCell ref="G16:H16"/>
    <mergeCell ref="C17:E17"/>
    <mergeCell ref="G17:H17"/>
    <mergeCell ref="C18:E18"/>
    <mergeCell ref="G18:H18"/>
    <mergeCell ref="C19:E19"/>
    <mergeCell ref="G19:H19"/>
    <mergeCell ref="C20:E20"/>
    <mergeCell ref="G20:H20"/>
    <mergeCell ref="C21:E21"/>
    <mergeCell ref="G21:H21"/>
    <mergeCell ref="C22:E22"/>
    <mergeCell ref="G22:H22"/>
    <mergeCell ref="C23:E23"/>
    <mergeCell ref="G23:H23"/>
    <mergeCell ref="C24:E24"/>
    <mergeCell ref="G24:H24"/>
    <mergeCell ref="C25:E25"/>
    <mergeCell ref="G25:H25"/>
    <mergeCell ref="C26:E26"/>
    <mergeCell ref="G26:H26"/>
    <mergeCell ref="C27:E27"/>
    <mergeCell ref="G27:H27"/>
    <mergeCell ref="C28:E28"/>
    <mergeCell ref="G28:H28"/>
    <mergeCell ref="C29:E29"/>
    <mergeCell ref="G29:H29"/>
    <mergeCell ref="C30:E30"/>
    <mergeCell ref="G30:H30"/>
    <mergeCell ref="C31:E31"/>
    <mergeCell ref="G31:H31"/>
    <mergeCell ref="C32:E32"/>
    <mergeCell ref="G32:H32"/>
    <mergeCell ref="A33:B33"/>
    <mergeCell ref="C33:J33"/>
    <mergeCell ref="A34:B34"/>
    <mergeCell ref="C34:J34"/>
    <mergeCell ref="A35:B35"/>
    <mergeCell ref="C35:J35"/>
    <mergeCell ref="A36:J36"/>
    <mergeCell ref="A37:J37"/>
    <mergeCell ref="A38:J38"/>
    <mergeCell ref="A39:J39"/>
    <mergeCell ref="A40:J40"/>
    <mergeCell ref="A8:A9"/>
    <mergeCell ref="A11:A28"/>
    <mergeCell ref="A29:A30"/>
    <mergeCell ref="A31:A32"/>
    <mergeCell ref="B11:B28"/>
    <mergeCell ref="B29:B30"/>
    <mergeCell ref="K11:K13"/>
  </mergeCells>
  <pageMargins left="0.748031496062992" right="0.511811023622047" top="0.85" bottom="0.53" header="0.511811023622047" footer="0.51181102362204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B7" sqref="B7:J7"/>
    </sheetView>
  </sheetViews>
  <sheetFormatPr defaultColWidth="9" defaultRowHeight="13.5"/>
  <cols>
    <col min="2" max="2" width="10.375" customWidth="1"/>
    <col min="5" max="5" width="7.75" customWidth="1"/>
    <col min="6" max="6" width="10.625" customWidth="1"/>
    <col min="7" max="7" width="6.25" customWidth="1"/>
    <col min="8" max="8" width="6.125" customWidth="1"/>
    <col min="9" max="9" width="8.625" customWidth="1"/>
    <col min="10" max="10" width="8.625" style="71" customWidth="1"/>
    <col min="11" max="11" width="22.75" style="71" customWidth="1"/>
    <col min="13" max="13" width="12.625"/>
  </cols>
  <sheetData>
    <row r="1" ht="24.75" customHeight="1" spans="1:10">
      <c r="A1" s="72" t="s">
        <v>136</v>
      </c>
      <c r="B1" s="72"/>
      <c r="C1" s="72"/>
      <c r="D1" s="72"/>
      <c r="E1" s="72"/>
      <c r="F1" s="72"/>
      <c r="G1" s="72"/>
      <c r="H1" s="72"/>
      <c r="I1" s="72"/>
      <c r="J1" s="72"/>
    </row>
    <row r="2" s="70" customFormat="1" ht="19.5" customHeight="1" spans="1:11">
      <c r="A2" s="73" t="s">
        <v>137</v>
      </c>
      <c r="B2" s="73"/>
      <c r="C2" s="74"/>
      <c r="D2" s="74"/>
      <c r="E2" s="75"/>
      <c r="F2" s="75"/>
      <c r="G2" s="76" t="s">
        <v>179</v>
      </c>
      <c r="H2" s="76"/>
      <c r="I2" s="76"/>
      <c r="J2" s="76"/>
      <c r="K2" s="101"/>
    </row>
    <row r="3" s="70" customFormat="1" ht="25.5" customHeight="1" spans="1:11">
      <c r="A3" s="77" t="s">
        <v>139</v>
      </c>
      <c r="B3" s="77" t="s">
        <v>211</v>
      </c>
      <c r="C3" s="77"/>
      <c r="D3" s="77"/>
      <c r="E3" s="77"/>
      <c r="F3" s="77"/>
      <c r="G3" s="77"/>
      <c r="H3" s="77"/>
      <c r="I3" s="77"/>
      <c r="J3" s="77"/>
      <c r="K3" s="101"/>
    </row>
    <row r="4" s="70" customFormat="1" ht="25.5" customHeight="1" spans="1:11">
      <c r="A4" s="77" t="s">
        <v>141</v>
      </c>
      <c r="B4" s="77" t="s">
        <v>4</v>
      </c>
      <c r="C4" s="77"/>
      <c r="D4" s="77"/>
      <c r="E4" s="77" t="s">
        <v>142</v>
      </c>
      <c r="F4" s="77"/>
      <c r="G4" s="77"/>
      <c r="H4" s="77" t="s">
        <v>4</v>
      </c>
      <c r="I4" s="77"/>
      <c r="J4" s="77"/>
      <c r="K4" s="101"/>
    </row>
    <row r="5" s="70" customFormat="1" ht="25.5" customHeight="1" spans="1:11">
      <c r="A5" s="77" t="s">
        <v>143</v>
      </c>
      <c r="B5" s="78" t="s">
        <v>144</v>
      </c>
      <c r="C5" s="78"/>
      <c r="D5" s="78"/>
      <c r="E5" s="78"/>
      <c r="F5" s="78"/>
      <c r="G5" s="78"/>
      <c r="H5" s="78"/>
      <c r="I5" s="78"/>
      <c r="J5" s="78"/>
      <c r="K5" s="101"/>
    </row>
    <row r="6" s="70" customFormat="1" ht="25.5" customHeight="1" spans="1:11">
      <c r="A6" s="77" t="s">
        <v>145</v>
      </c>
      <c r="B6" s="78" t="s">
        <v>146</v>
      </c>
      <c r="C6" s="78"/>
      <c r="D6" s="78"/>
      <c r="E6" s="78"/>
      <c r="F6" s="78"/>
      <c r="G6" s="78"/>
      <c r="H6" s="78"/>
      <c r="I6" s="78"/>
      <c r="J6" s="78"/>
      <c r="K6" s="101"/>
    </row>
    <row r="7" s="70" customFormat="1" ht="25.5" customHeight="1" spans="1:11">
      <c r="A7" s="77" t="s">
        <v>147</v>
      </c>
      <c r="B7" s="78" t="s">
        <v>212</v>
      </c>
      <c r="C7" s="78"/>
      <c r="D7" s="78"/>
      <c r="E7" s="78"/>
      <c r="F7" s="78"/>
      <c r="G7" s="78"/>
      <c r="H7" s="78"/>
      <c r="I7" s="78"/>
      <c r="J7" s="78"/>
      <c r="K7" s="101"/>
    </row>
    <row r="8" s="70" customFormat="1" ht="30" customHeight="1" spans="1:11">
      <c r="A8" s="77" t="s">
        <v>149</v>
      </c>
      <c r="B8" s="77"/>
      <c r="C8" s="77" t="s">
        <v>10</v>
      </c>
      <c r="D8" s="77" t="s">
        <v>150</v>
      </c>
      <c r="E8" s="77"/>
      <c r="F8" s="77" t="s">
        <v>151</v>
      </c>
      <c r="G8" s="77" t="s">
        <v>152</v>
      </c>
      <c r="H8" s="77"/>
      <c r="I8" s="77"/>
      <c r="J8" s="77"/>
      <c r="K8" s="101"/>
    </row>
    <row r="9" s="70" customFormat="1" ht="36" customHeight="1" spans="1:11">
      <c r="A9" s="77"/>
      <c r="B9" s="77" t="s">
        <v>153</v>
      </c>
      <c r="C9" s="77">
        <v>1291</v>
      </c>
      <c r="D9" s="77">
        <v>1183.48</v>
      </c>
      <c r="E9" s="77"/>
      <c r="F9" s="79">
        <f>D9/C9</f>
        <v>0.916715724244772</v>
      </c>
      <c r="G9" s="80">
        <f>20*F9</f>
        <v>18.3343144848954</v>
      </c>
      <c r="H9" s="80"/>
      <c r="I9" s="80"/>
      <c r="J9" s="80"/>
      <c r="K9" s="101"/>
    </row>
    <row r="10" s="70" customFormat="1" ht="35.45" customHeight="1" spans="1:11">
      <c r="A10" s="77" t="s">
        <v>15</v>
      </c>
      <c r="B10" s="77" t="s">
        <v>16</v>
      </c>
      <c r="C10" s="77" t="s">
        <v>17</v>
      </c>
      <c r="D10" s="77"/>
      <c r="E10" s="77"/>
      <c r="F10" s="77" t="s">
        <v>154</v>
      </c>
      <c r="G10" s="77" t="s">
        <v>155</v>
      </c>
      <c r="H10" s="77"/>
      <c r="I10" s="77" t="s">
        <v>156</v>
      </c>
      <c r="J10" s="8" t="s">
        <v>13</v>
      </c>
      <c r="K10" s="101"/>
    </row>
    <row r="11" s="70" customFormat="1" ht="30" customHeight="1" spans="1:11">
      <c r="A11" s="81" t="s">
        <v>182</v>
      </c>
      <c r="B11" s="81" t="s">
        <v>22</v>
      </c>
      <c r="C11" s="96" t="s">
        <v>213</v>
      </c>
      <c r="D11" s="97"/>
      <c r="E11" s="98"/>
      <c r="F11" s="86" t="s">
        <v>111</v>
      </c>
      <c r="G11" s="86" t="s">
        <v>214</v>
      </c>
      <c r="H11" s="86"/>
      <c r="I11" s="77">
        <v>4</v>
      </c>
      <c r="J11" s="77">
        <v>4</v>
      </c>
      <c r="K11" s="102"/>
    </row>
    <row r="12" s="70" customFormat="1" ht="51" customHeight="1" spans="1:11">
      <c r="A12" s="87"/>
      <c r="B12" s="87"/>
      <c r="C12" s="82" t="s">
        <v>93</v>
      </c>
      <c r="D12" s="83" t="s">
        <v>93</v>
      </c>
      <c r="E12" s="84" t="s">
        <v>93</v>
      </c>
      <c r="F12" s="86" t="s">
        <v>94</v>
      </c>
      <c r="G12" s="86" t="s">
        <v>184</v>
      </c>
      <c r="H12" s="86"/>
      <c r="I12" s="77">
        <v>4</v>
      </c>
      <c r="J12" s="77">
        <v>4</v>
      </c>
      <c r="K12" s="102"/>
    </row>
    <row r="13" s="70" customFormat="1" ht="24.75" customHeight="1" spans="1:11">
      <c r="A13" s="87"/>
      <c r="B13" s="87"/>
      <c r="C13" s="96" t="s">
        <v>215</v>
      </c>
      <c r="D13" s="97" t="s">
        <v>215</v>
      </c>
      <c r="E13" s="98" t="s">
        <v>215</v>
      </c>
      <c r="F13" s="86" t="s">
        <v>92</v>
      </c>
      <c r="G13" s="85" t="s">
        <v>216</v>
      </c>
      <c r="H13" s="88"/>
      <c r="I13" s="77">
        <v>4</v>
      </c>
      <c r="J13" s="77">
        <v>4</v>
      </c>
      <c r="K13" s="115"/>
    </row>
    <row r="14" s="70" customFormat="1" ht="30" customHeight="1" spans="1:11">
      <c r="A14" s="87"/>
      <c r="B14" s="87"/>
      <c r="C14" s="105" t="s">
        <v>99</v>
      </c>
      <c r="D14" s="106" t="s">
        <v>99</v>
      </c>
      <c r="E14" s="107" t="s">
        <v>99</v>
      </c>
      <c r="F14" s="108" t="s">
        <v>217</v>
      </c>
      <c r="G14" s="109" t="s">
        <v>218</v>
      </c>
      <c r="H14" s="110"/>
      <c r="I14" s="10">
        <v>4</v>
      </c>
      <c r="J14" s="77">
        <v>4</v>
      </c>
      <c r="K14" s="103"/>
    </row>
    <row r="15" s="70" customFormat="1" ht="30" customHeight="1" spans="1:11">
      <c r="A15" s="87"/>
      <c r="B15" s="87"/>
      <c r="C15" s="96" t="s">
        <v>114</v>
      </c>
      <c r="D15" s="97" t="s">
        <v>114</v>
      </c>
      <c r="E15" s="98" t="s">
        <v>114</v>
      </c>
      <c r="F15" s="86" t="s">
        <v>219</v>
      </c>
      <c r="G15" s="85" t="s">
        <v>220</v>
      </c>
      <c r="H15" s="88"/>
      <c r="I15" s="77">
        <v>4</v>
      </c>
      <c r="J15" s="77">
        <v>4</v>
      </c>
      <c r="K15" s="101"/>
    </row>
    <row r="16" s="70" customFormat="1" ht="30" customHeight="1" spans="1:11">
      <c r="A16" s="87"/>
      <c r="B16" s="87"/>
      <c r="C16" s="96" t="s">
        <v>117</v>
      </c>
      <c r="D16" s="97" t="s">
        <v>117</v>
      </c>
      <c r="E16" s="98" t="s">
        <v>117</v>
      </c>
      <c r="F16" s="86" t="s">
        <v>185</v>
      </c>
      <c r="G16" s="85" t="s">
        <v>94</v>
      </c>
      <c r="H16" s="88"/>
      <c r="I16" s="77">
        <v>4</v>
      </c>
      <c r="J16" s="77">
        <v>4</v>
      </c>
      <c r="K16" s="104"/>
    </row>
    <row r="17" s="70" customFormat="1" ht="30" customHeight="1" spans="1:11">
      <c r="A17" s="87"/>
      <c r="B17" s="87"/>
      <c r="C17" s="96" t="s">
        <v>121</v>
      </c>
      <c r="D17" s="97"/>
      <c r="E17" s="98"/>
      <c r="F17" s="86" t="s">
        <v>221</v>
      </c>
      <c r="G17" s="85" t="s">
        <v>221</v>
      </c>
      <c r="H17" s="88"/>
      <c r="I17" s="77">
        <v>4</v>
      </c>
      <c r="J17" s="77">
        <v>4</v>
      </c>
      <c r="K17" s="101"/>
    </row>
    <row r="18" s="70" customFormat="1" ht="30" customHeight="1" spans="1:11">
      <c r="A18" s="87"/>
      <c r="B18" s="87"/>
      <c r="C18" s="96" t="s">
        <v>122</v>
      </c>
      <c r="D18" s="97"/>
      <c r="E18" s="98"/>
      <c r="F18" s="86" t="s">
        <v>222</v>
      </c>
      <c r="G18" s="85" t="s">
        <v>222</v>
      </c>
      <c r="H18" s="88"/>
      <c r="I18" s="77">
        <v>4</v>
      </c>
      <c r="J18" s="77">
        <v>4</v>
      </c>
      <c r="K18" s="104"/>
    </row>
    <row r="19" s="70" customFormat="1" ht="30" customHeight="1" spans="1:11">
      <c r="A19" s="87"/>
      <c r="B19" s="87"/>
      <c r="C19" s="96" t="s">
        <v>123</v>
      </c>
      <c r="D19" s="97"/>
      <c r="E19" s="98"/>
      <c r="F19" s="86" t="s">
        <v>223</v>
      </c>
      <c r="G19" s="85" t="s">
        <v>223</v>
      </c>
      <c r="H19" s="88"/>
      <c r="I19" s="77">
        <v>4</v>
      </c>
      <c r="J19" s="77">
        <v>4</v>
      </c>
      <c r="K19" s="101"/>
    </row>
    <row r="20" s="70" customFormat="1" ht="30" customHeight="1" spans="1:11">
      <c r="A20" s="87"/>
      <c r="B20" s="87"/>
      <c r="C20" s="96" t="s">
        <v>224</v>
      </c>
      <c r="D20" s="97"/>
      <c r="E20" s="98"/>
      <c r="F20" s="86" t="s">
        <v>225</v>
      </c>
      <c r="G20" s="85" t="s">
        <v>226</v>
      </c>
      <c r="H20" s="88"/>
      <c r="I20" s="77">
        <v>4</v>
      </c>
      <c r="J20" s="77">
        <v>4</v>
      </c>
      <c r="K20" s="101"/>
    </row>
    <row r="21" s="70" customFormat="1" ht="30" customHeight="1" spans="1:11">
      <c r="A21" s="87"/>
      <c r="B21" s="111"/>
      <c r="C21" s="96" t="s">
        <v>127</v>
      </c>
      <c r="D21" s="97"/>
      <c r="E21" s="98"/>
      <c r="F21" s="86" t="s">
        <v>227</v>
      </c>
      <c r="G21" s="85" t="s">
        <v>227</v>
      </c>
      <c r="H21" s="88"/>
      <c r="I21" s="77">
        <v>4</v>
      </c>
      <c r="J21" s="77">
        <v>4</v>
      </c>
      <c r="K21" s="101"/>
    </row>
    <row r="22" s="70" customFormat="1" ht="30" customHeight="1" spans="1:11">
      <c r="A22" s="87"/>
      <c r="B22" s="81" t="s">
        <v>52</v>
      </c>
      <c r="C22" s="96" t="s">
        <v>112</v>
      </c>
      <c r="D22" s="97" t="s">
        <v>112</v>
      </c>
      <c r="E22" s="98" t="s">
        <v>112</v>
      </c>
      <c r="F22" s="86" t="s">
        <v>228</v>
      </c>
      <c r="G22" s="85" t="s">
        <v>228</v>
      </c>
      <c r="H22" s="88"/>
      <c r="I22" s="77">
        <v>4</v>
      </c>
      <c r="J22" s="77">
        <v>4</v>
      </c>
      <c r="K22" s="101"/>
    </row>
    <row r="23" s="70" customFormat="1" ht="30" customHeight="1" spans="1:11">
      <c r="A23" s="87"/>
      <c r="B23" s="87"/>
      <c r="C23" s="96" t="s">
        <v>120</v>
      </c>
      <c r="D23" s="97"/>
      <c r="E23" s="98"/>
      <c r="F23" s="112">
        <v>1</v>
      </c>
      <c r="G23" s="85" t="s">
        <v>228</v>
      </c>
      <c r="H23" s="88"/>
      <c r="I23" s="77">
        <v>4</v>
      </c>
      <c r="J23" s="77">
        <v>4</v>
      </c>
      <c r="K23" s="101"/>
    </row>
    <row r="24" s="70" customFormat="1" ht="30" customHeight="1" spans="1:11">
      <c r="A24" s="87"/>
      <c r="B24" s="87"/>
      <c r="C24" s="96" t="s">
        <v>229</v>
      </c>
      <c r="D24" s="97"/>
      <c r="E24" s="98"/>
      <c r="F24" s="112">
        <v>1</v>
      </c>
      <c r="G24" s="85" t="s">
        <v>228</v>
      </c>
      <c r="H24" s="88"/>
      <c r="I24" s="77">
        <v>4</v>
      </c>
      <c r="J24" s="77">
        <v>4</v>
      </c>
      <c r="K24" s="101"/>
    </row>
    <row r="25" s="70" customFormat="1" ht="30" customHeight="1" spans="1:11">
      <c r="A25" s="111"/>
      <c r="B25" s="111"/>
      <c r="C25" s="96" t="s">
        <v>230</v>
      </c>
      <c r="D25" s="97"/>
      <c r="E25" s="98"/>
      <c r="F25" s="86" t="s">
        <v>231</v>
      </c>
      <c r="G25" s="85" t="s">
        <v>231</v>
      </c>
      <c r="H25" s="88"/>
      <c r="I25" s="77">
        <v>4</v>
      </c>
      <c r="J25" s="77">
        <v>4</v>
      </c>
      <c r="K25" s="101"/>
    </row>
    <row r="26" s="70" customFormat="1" ht="39" customHeight="1" spans="1:12">
      <c r="A26" s="81" t="s">
        <v>203</v>
      </c>
      <c r="B26" s="81" t="s">
        <v>171</v>
      </c>
      <c r="C26" s="113" t="s">
        <v>232</v>
      </c>
      <c r="D26" s="113"/>
      <c r="E26" s="113"/>
      <c r="F26" s="114">
        <v>0.95</v>
      </c>
      <c r="G26" s="114">
        <v>0.95</v>
      </c>
      <c r="H26" s="114"/>
      <c r="I26" s="77">
        <v>10</v>
      </c>
      <c r="J26" s="77">
        <v>10</v>
      </c>
      <c r="K26" s="101"/>
      <c r="L26" s="116"/>
    </row>
    <row r="27" s="70" customFormat="1" ht="39" customHeight="1" spans="1:11">
      <c r="A27" s="111"/>
      <c r="B27" s="111"/>
      <c r="C27" s="82" t="s">
        <v>233</v>
      </c>
      <c r="D27" s="83"/>
      <c r="E27" s="84"/>
      <c r="F27" s="112">
        <v>0.95</v>
      </c>
      <c r="G27" s="85" t="s">
        <v>234</v>
      </c>
      <c r="H27" s="88"/>
      <c r="I27" s="77">
        <v>10</v>
      </c>
      <c r="J27" s="77">
        <v>10</v>
      </c>
      <c r="K27" s="101"/>
    </row>
    <row r="28" s="70" customFormat="1" ht="39" customHeight="1" spans="1:11">
      <c r="A28" s="77" t="s">
        <v>172</v>
      </c>
      <c r="B28" s="77"/>
      <c r="C28" s="77">
        <v>98.33</v>
      </c>
      <c r="D28" s="77"/>
      <c r="E28" s="77"/>
      <c r="F28" s="77"/>
      <c r="G28" s="77"/>
      <c r="H28" s="77"/>
      <c r="I28" s="77"/>
      <c r="J28" s="77"/>
      <c r="K28" s="101"/>
    </row>
    <row r="29" s="70" customFormat="1" ht="39" customHeight="1" spans="1:11">
      <c r="A29" s="77" t="s">
        <v>173</v>
      </c>
      <c r="B29" s="77"/>
      <c r="C29" s="77" t="s">
        <v>235</v>
      </c>
      <c r="D29" s="77"/>
      <c r="E29" s="77"/>
      <c r="F29" s="77"/>
      <c r="G29" s="77"/>
      <c r="H29" s="77"/>
      <c r="I29" s="77"/>
      <c r="J29" s="77"/>
      <c r="K29" s="101"/>
    </row>
    <row r="30" s="70" customFormat="1" ht="44.25" customHeight="1" spans="1:11">
      <c r="A30" s="77" t="s">
        <v>175</v>
      </c>
      <c r="B30" s="77"/>
      <c r="C30" s="77" t="s">
        <v>176</v>
      </c>
      <c r="D30" s="77"/>
      <c r="E30" s="77"/>
      <c r="F30" s="77"/>
      <c r="G30" s="77"/>
      <c r="H30" s="77"/>
      <c r="I30" s="77"/>
      <c r="J30" s="77"/>
      <c r="K30" s="101"/>
    </row>
    <row r="31" ht="15" customHeight="1" spans="1:10">
      <c r="A31" s="99" t="s">
        <v>177</v>
      </c>
      <c r="B31" s="100"/>
      <c r="C31" s="100"/>
      <c r="D31" s="100"/>
      <c r="E31" s="100"/>
      <c r="F31" s="100"/>
      <c r="G31" s="100"/>
      <c r="H31" s="100"/>
      <c r="I31" s="100"/>
      <c r="J31" s="100"/>
    </row>
    <row r="32" ht="35.25" customHeight="1" spans="1:10">
      <c r="A32" s="100" t="s">
        <v>132</v>
      </c>
      <c r="B32" s="100"/>
      <c r="C32" s="100"/>
      <c r="D32" s="100"/>
      <c r="E32" s="100"/>
      <c r="F32" s="100"/>
      <c r="G32" s="100"/>
      <c r="H32" s="100"/>
      <c r="I32" s="100"/>
      <c r="J32" s="100"/>
    </row>
    <row r="33" ht="60.75" customHeight="1" spans="1:10">
      <c r="A33" s="100" t="s">
        <v>133</v>
      </c>
      <c r="B33" s="100"/>
      <c r="C33" s="100"/>
      <c r="D33" s="100"/>
      <c r="E33" s="100"/>
      <c r="F33" s="100"/>
      <c r="G33" s="100"/>
      <c r="H33" s="100"/>
      <c r="I33" s="100"/>
      <c r="J33" s="100"/>
    </row>
    <row r="34" ht="50.1" customHeight="1" spans="1:10">
      <c r="A34" s="100" t="s">
        <v>134</v>
      </c>
      <c r="B34" s="100"/>
      <c r="C34" s="100"/>
      <c r="D34" s="100"/>
      <c r="E34" s="100"/>
      <c r="F34" s="100"/>
      <c r="G34" s="100"/>
      <c r="H34" s="100"/>
      <c r="I34" s="100"/>
      <c r="J34" s="100"/>
    </row>
    <row r="35" ht="23.25" customHeight="1" spans="1:10">
      <c r="A35" s="100" t="s">
        <v>178</v>
      </c>
      <c r="B35" s="100"/>
      <c r="C35" s="100"/>
      <c r="D35" s="100"/>
      <c r="E35" s="100"/>
      <c r="F35" s="100"/>
      <c r="G35" s="100"/>
      <c r="H35" s="100"/>
      <c r="I35" s="100"/>
      <c r="J35" s="100"/>
    </row>
  </sheetData>
  <mergeCells count="66">
    <mergeCell ref="A1:J1"/>
    <mergeCell ref="G2:J2"/>
    <mergeCell ref="B3:J3"/>
    <mergeCell ref="B4:D4"/>
    <mergeCell ref="E4:G4"/>
    <mergeCell ref="H4:J4"/>
    <mergeCell ref="B5:J5"/>
    <mergeCell ref="B6:J6"/>
    <mergeCell ref="B7:J7"/>
    <mergeCell ref="D8:E8"/>
    <mergeCell ref="G8:J8"/>
    <mergeCell ref="D9:E9"/>
    <mergeCell ref="G9:J9"/>
    <mergeCell ref="C10:E10"/>
    <mergeCell ref="G10:H10"/>
    <mergeCell ref="C11:E11"/>
    <mergeCell ref="G11:H11"/>
    <mergeCell ref="C12:E12"/>
    <mergeCell ref="G12:H12"/>
    <mergeCell ref="C13:E13"/>
    <mergeCell ref="G13:H13"/>
    <mergeCell ref="C14:E14"/>
    <mergeCell ref="G14:H14"/>
    <mergeCell ref="C15:E15"/>
    <mergeCell ref="G15:H15"/>
    <mergeCell ref="C16:E16"/>
    <mergeCell ref="G16:H16"/>
    <mergeCell ref="C17:E17"/>
    <mergeCell ref="G17:H17"/>
    <mergeCell ref="C18:E18"/>
    <mergeCell ref="G18:H18"/>
    <mergeCell ref="C19:E19"/>
    <mergeCell ref="G19:H19"/>
    <mergeCell ref="C20:E20"/>
    <mergeCell ref="G20:H20"/>
    <mergeCell ref="C21:E21"/>
    <mergeCell ref="G21:H21"/>
    <mergeCell ref="C22:E22"/>
    <mergeCell ref="G22:H22"/>
    <mergeCell ref="C23:E23"/>
    <mergeCell ref="G23:H23"/>
    <mergeCell ref="C24:E24"/>
    <mergeCell ref="G24:H24"/>
    <mergeCell ref="C25:E25"/>
    <mergeCell ref="G25:H25"/>
    <mergeCell ref="C26:E26"/>
    <mergeCell ref="G26:H26"/>
    <mergeCell ref="C27:E27"/>
    <mergeCell ref="G27:H27"/>
    <mergeCell ref="A28:B28"/>
    <mergeCell ref="C28:J28"/>
    <mergeCell ref="A29:B29"/>
    <mergeCell ref="C29:J29"/>
    <mergeCell ref="A30:B30"/>
    <mergeCell ref="C30:J30"/>
    <mergeCell ref="A31:J31"/>
    <mergeCell ref="A32:J32"/>
    <mergeCell ref="A33:J33"/>
    <mergeCell ref="A34:J34"/>
    <mergeCell ref="A35:J35"/>
    <mergeCell ref="A8:A9"/>
    <mergeCell ref="A11:A25"/>
    <mergeCell ref="A26:A27"/>
    <mergeCell ref="B11:B21"/>
    <mergeCell ref="B22:B25"/>
    <mergeCell ref="B26:B27"/>
  </mergeCells>
  <pageMargins left="0.708661417322835" right="0.551181102362205" top="0.708661417322835" bottom="0.590551181102362" header="0.511811023622047" footer="0.51181102362204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25" workbookViewId="0">
      <selection activeCell="K8" sqref="K8"/>
    </sheetView>
  </sheetViews>
  <sheetFormatPr defaultColWidth="9" defaultRowHeight="13.5"/>
  <cols>
    <col min="2" max="2" width="10.875" customWidth="1"/>
    <col min="5" max="5" width="4.625" customWidth="1"/>
    <col min="6" max="6" width="10.625" customWidth="1"/>
    <col min="7" max="7" width="9" customWidth="1"/>
    <col min="8" max="8" width="2.25" customWidth="1"/>
    <col min="9" max="9" width="8.625" customWidth="1"/>
    <col min="10" max="10" width="9.125" style="71" customWidth="1"/>
    <col min="11" max="11" width="22.75" style="71" customWidth="1"/>
    <col min="13" max="13" width="12.625"/>
  </cols>
  <sheetData>
    <row r="1" ht="24.75" customHeight="1" spans="1:10">
      <c r="A1" s="72" t="s">
        <v>136</v>
      </c>
      <c r="B1" s="72"/>
      <c r="C1" s="72"/>
      <c r="D1" s="72"/>
      <c r="E1" s="72"/>
      <c r="F1" s="72"/>
      <c r="G1" s="72"/>
      <c r="H1" s="72"/>
      <c r="I1" s="72"/>
      <c r="J1" s="72"/>
    </row>
    <row r="2" s="70" customFormat="1" ht="19.5" customHeight="1" spans="1:11">
      <c r="A2" s="73" t="s">
        <v>137</v>
      </c>
      <c r="B2" s="73"/>
      <c r="C2" s="74"/>
      <c r="D2" s="74"/>
      <c r="E2" s="75"/>
      <c r="F2" s="75"/>
      <c r="G2" s="76" t="s">
        <v>179</v>
      </c>
      <c r="H2" s="76"/>
      <c r="I2" s="76"/>
      <c r="J2" s="76"/>
      <c r="K2" s="101"/>
    </row>
    <row r="3" s="70" customFormat="1" ht="30" customHeight="1" spans="1:11">
      <c r="A3" s="77" t="s">
        <v>139</v>
      </c>
      <c r="B3" s="77" t="s">
        <v>236</v>
      </c>
      <c r="C3" s="77"/>
      <c r="D3" s="77"/>
      <c r="E3" s="77"/>
      <c r="F3" s="77"/>
      <c r="G3" s="77"/>
      <c r="H3" s="77"/>
      <c r="I3" s="77"/>
      <c r="J3" s="77"/>
      <c r="K3" s="101"/>
    </row>
    <row r="4" s="70" customFormat="1" ht="36" customHeight="1" spans="1:11">
      <c r="A4" s="77" t="s">
        <v>141</v>
      </c>
      <c r="B4" s="77" t="s">
        <v>4</v>
      </c>
      <c r="C4" s="77"/>
      <c r="D4" s="77"/>
      <c r="E4" s="77" t="s">
        <v>142</v>
      </c>
      <c r="F4" s="77"/>
      <c r="G4" s="77"/>
      <c r="H4" s="77" t="s">
        <v>4</v>
      </c>
      <c r="I4" s="77"/>
      <c r="J4" s="77"/>
      <c r="K4" s="101"/>
    </row>
    <row r="5" s="70" customFormat="1" ht="30" customHeight="1" spans="1:11">
      <c r="A5" s="77" t="s">
        <v>143</v>
      </c>
      <c r="B5" s="78" t="s">
        <v>237</v>
      </c>
      <c r="C5" s="78"/>
      <c r="D5" s="78"/>
      <c r="E5" s="78"/>
      <c r="F5" s="78"/>
      <c r="G5" s="78"/>
      <c r="H5" s="78"/>
      <c r="I5" s="78"/>
      <c r="J5" s="78"/>
      <c r="K5" s="101"/>
    </row>
    <row r="6" s="70" customFormat="1" ht="30" customHeight="1" spans="1:11">
      <c r="A6" s="77" t="s">
        <v>145</v>
      </c>
      <c r="B6" s="78" t="s">
        <v>146</v>
      </c>
      <c r="C6" s="78"/>
      <c r="D6" s="78"/>
      <c r="E6" s="78"/>
      <c r="F6" s="78"/>
      <c r="G6" s="78"/>
      <c r="H6" s="78"/>
      <c r="I6" s="78"/>
      <c r="J6" s="78"/>
      <c r="K6" s="101"/>
    </row>
    <row r="7" s="70" customFormat="1" ht="30" customHeight="1" spans="1:11">
      <c r="A7" s="77" t="s">
        <v>147</v>
      </c>
      <c r="B7" s="78" t="s">
        <v>148</v>
      </c>
      <c r="C7" s="78"/>
      <c r="D7" s="78"/>
      <c r="E7" s="78"/>
      <c r="F7" s="78"/>
      <c r="G7" s="78"/>
      <c r="H7" s="78"/>
      <c r="I7" s="78"/>
      <c r="J7" s="78"/>
      <c r="K7" s="101"/>
    </row>
    <row r="8" s="70" customFormat="1" ht="30" customHeight="1" spans="1:11">
      <c r="A8" s="77" t="s">
        <v>149</v>
      </c>
      <c r="B8" s="77"/>
      <c r="C8" s="77" t="s">
        <v>10</v>
      </c>
      <c r="D8" s="77" t="s">
        <v>150</v>
      </c>
      <c r="E8" s="77"/>
      <c r="F8" s="77" t="s">
        <v>151</v>
      </c>
      <c r="G8" s="77" t="s">
        <v>152</v>
      </c>
      <c r="H8" s="77"/>
      <c r="I8" s="77"/>
      <c r="J8" s="77"/>
      <c r="K8" s="101"/>
    </row>
    <row r="9" s="70" customFormat="1" ht="36" customHeight="1" spans="1:11">
      <c r="A9" s="77"/>
      <c r="B9" s="77" t="s">
        <v>153</v>
      </c>
      <c r="C9" s="77">
        <v>4379</v>
      </c>
      <c r="D9" s="77">
        <v>4379</v>
      </c>
      <c r="E9" s="77"/>
      <c r="F9" s="79">
        <f>D9/C9</f>
        <v>1</v>
      </c>
      <c r="G9" s="80">
        <f>20*F9</f>
        <v>20</v>
      </c>
      <c r="H9" s="80"/>
      <c r="I9" s="80"/>
      <c r="J9" s="80"/>
      <c r="K9" s="101"/>
    </row>
    <row r="10" s="70" customFormat="1" ht="35.45" customHeight="1" spans="1:11">
      <c r="A10" s="77" t="s">
        <v>15</v>
      </c>
      <c r="B10" s="77" t="s">
        <v>16</v>
      </c>
      <c r="C10" s="77" t="s">
        <v>17</v>
      </c>
      <c r="D10" s="77"/>
      <c r="E10" s="77"/>
      <c r="F10" s="77" t="s">
        <v>154</v>
      </c>
      <c r="G10" s="77" t="s">
        <v>155</v>
      </c>
      <c r="H10" s="77"/>
      <c r="I10" s="77" t="s">
        <v>156</v>
      </c>
      <c r="J10" s="8" t="s">
        <v>13</v>
      </c>
      <c r="K10" s="101"/>
    </row>
    <row r="11" s="70" customFormat="1" ht="30" customHeight="1" spans="1:11">
      <c r="A11" s="81" t="s">
        <v>21</v>
      </c>
      <c r="B11" s="81" t="s">
        <v>22</v>
      </c>
      <c r="C11" s="82" t="s">
        <v>37</v>
      </c>
      <c r="D11" s="83"/>
      <c r="E11" s="84"/>
      <c r="F11" s="85">
        <v>91</v>
      </c>
      <c r="G11" s="86" t="s">
        <v>238</v>
      </c>
      <c r="H11" s="86"/>
      <c r="I11" s="77">
        <v>4</v>
      </c>
      <c r="J11" s="77">
        <v>4</v>
      </c>
      <c r="K11" s="102"/>
    </row>
    <row r="12" s="70" customFormat="1" ht="30" customHeight="1" spans="1:11">
      <c r="A12" s="87"/>
      <c r="B12" s="87"/>
      <c r="C12" s="82" t="s">
        <v>239</v>
      </c>
      <c r="D12" s="83" t="s">
        <v>239</v>
      </c>
      <c r="E12" s="84" t="s">
        <v>239</v>
      </c>
      <c r="F12" s="85">
        <v>91</v>
      </c>
      <c r="G12" s="86" t="s">
        <v>238</v>
      </c>
      <c r="H12" s="86"/>
      <c r="I12" s="77">
        <v>4</v>
      </c>
      <c r="J12" s="77">
        <v>4</v>
      </c>
      <c r="K12" s="102"/>
    </row>
    <row r="13" s="70" customFormat="1" ht="30" customHeight="1" spans="1:11">
      <c r="A13" s="87"/>
      <c r="B13" s="87"/>
      <c r="C13" s="82" t="s">
        <v>240</v>
      </c>
      <c r="D13" s="83" t="s">
        <v>240</v>
      </c>
      <c r="E13" s="84" t="s">
        <v>240</v>
      </c>
      <c r="F13" s="85">
        <v>910</v>
      </c>
      <c r="G13" s="85">
        <v>910</v>
      </c>
      <c r="H13" s="88"/>
      <c r="I13" s="77">
        <v>4</v>
      </c>
      <c r="J13" s="77">
        <v>4</v>
      </c>
      <c r="K13" s="102"/>
    </row>
    <row r="14" s="70" customFormat="1" ht="30" customHeight="1" spans="1:11">
      <c r="A14" s="87"/>
      <c r="B14" s="87"/>
      <c r="C14" s="82" t="s">
        <v>241</v>
      </c>
      <c r="D14" s="83" t="s">
        <v>241</v>
      </c>
      <c r="E14" s="84" t="s">
        <v>241</v>
      </c>
      <c r="F14" s="85">
        <v>90</v>
      </c>
      <c r="G14" s="85" t="s">
        <v>238</v>
      </c>
      <c r="H14" s="88"/>
      <c r="I14" s="77">
        <v>4</v>
      </c>
      <c r="J14" s="77">
        <v>4</v>
      </c>
      <c r="K14" s="103"/>
    </row>
    <row r="15" s="70" customFormat="1" ht="30" customHeight="1" spans="1:11">
      <c r="A15" s="87"/>
      <c r="B15" s="87"/>
      <c r="C15" s="82" t="s">
        <v>38</v>
      </c>
      <c r="D15" s="83" t="s">
        <v>38</v>
      </c>
      <c r="E15" s="84" t="s">
        <v>38</v>
      </c>
      <c r="F15" s="85">
        <v>180</v>
      </c>
      <c r="G15" s="85" t="s">
        <v>242</v>
      </c>
      <c r="H15" s="88"/>
      <c r="I15" s="77">
        <v>4</v>
      </c>
      <c r="J15" s="77">
        <v>4</v>
      </c>
      <c r="K15" s="101"/>
    </row>
    <row r="16" s="70" customFormat="1" ht="30" customHeight="1" spans="1:11">
      <c r="A16" s="87"/>
      <c r="B16" s="87"/>
      <c r="C16" s="82" t="s">
        <v>39</v>
      </c>
      <c r="D16" s="83" t="s">
        <v>39</v>
      </c>
      <c r="E16" s="84" t="s">
        <v>39</v>
      </c>
      <c r="F16" s="85">
        <v>6000</v>
      </c>
      <c r="G16" s="85" t="s">
        <v>243</v>
      </c>
      <c r="H16" s="88"/>
      <c r="I16" s="77">
        <v>4</v>
      </c>
      <c r="J16" s="77">
        <v>4</v>
      </c>
      <c r="K16" s="104"/>
    </row>
    <row r="17" s="70" customFormat="1" ht="30" customHeight="1" spans="1:11">
      <c r="A17" s="87"/>
      <c r="B17" s="87"/>
      <c r="C17" s="82" t="s">
        <v>40</v>
      </c>
      <c r="D17" s="83" t="s">
        <v>40</v>
      </c>
      <c r="E17" s="84" t="s">
        <v>40</v>
      </c>
      <c r="F17" s="85">
        <v>1</v>
      </c>
      <c r="G17" s="85" t="s">
        <v>244</v>
      </c>
      <c r="H17" s="88"/>
      <c r="I17" s="77">
        <v>4</v>
      </c>
      <c r="J17" s="77">
        <v>4</v>
      </c>
      <c r="K17" s="101"/>
    </row>
    <row r="18" s="70" customFormat="1" ht="30" customHeight="1" spans="1:11">
      <c r="A18" s="87"/>
      <c r="B18" s="87"/>
      <c r="C18" s="82" t="s">
        <v>41</v>
      </c>
      <c r="D18" s="83" t="s">
        <v>41</v>
      </c>
      <c r="E18" s="84" t="s">
        <v>41</v>
      </c>
      <c r="F18" s="85">
        <v>23</v>
      </c>
      <c r="G18" s="85" t="s">
        <v>245</v>
      </c>
      <c r="H18" s="88"/>
      <c r="I18" s="77">
        <v>4</v>
      </c>
      <c r="J18" s="77">
        <v>4</v>
      </c>
      <c r="K18" s="101"/>
    </row>
    <row r="19" s="70" customFormat="1" ht="30" customHeight="1" spans="1:11">
      <c r="A19" s="87"/>
      <c r="B19" s="87"/>
      <c r="C19" s="82" t="s">
        <v>42</v>
      </c>
      <c r="D19" s="83" t="s">
        <v>42</v>
      </c>
      <c r="E19" s="84" t="s">
        <v>42</v>
      </c>
      <c r="F19" s="89">
        <v>0.7</v>
      </c>
      <c r="G19" s="89">
        <v>0.7</v>
      </c>
      <c r="H19" s="90"/>
      <c r="I19" s="77">
        <v>4</v>
      </c>
      <c r="J19" s="77">
        <v>4</v>
      </c>
      <c r="K19" s="101"/>
    </row>
    <row r="20" s="70" customFormat="1" ht="30" customHeight="1" spans="1:11">
      <c r="A20" s="87"/>
      <c r="B20" s="87"/>
      <c r="C20" s="82" t="s">
        <v>43</v>
      </c>
      <c r="D20" s="83" t="s">
        <v>43</v>
      </c>
      <c r="E20" s="84" t="s">
        <v>43</v>
      </c>
      <c r="F20" s="85">
        <v>40</v>
      </c>
      <c r="G20" s="85" t="s">
        <v>246</v>
      </c>
      <c r="H20" s="88"/>
      <c r="I20" s="77">
        <v>4</v>
      </c>
      <c r="J20" s="77">
        <v>4</v>
      </c>
      <c r="K20" s="101"/>
    </row>
    <row r="21" s="70" customFormat="1" ht="30" customHeight="1" spans="1:11">
      <c r="A21" s="87"/>
      <c r="B21" s="87"/>
      <c r="C21" s="82" t="s">
        <v>44</v>
      </c>
      <c r="D21" s="83" t="s">
        <v>44</v>
      </c>
      <c r="E21" s="84" t="s">
        <v>44</v>
      </c>
      <c r="F21" s="85">
        <v>13</v>
      </c>
      <c r="G21" s="85" t="s">
        <v>92</v>
      </c>
      <c r="H21" s="88"/>
      <c r="I21" s="77">
        <v>4</v>
      </c>
      <c r="J21" s="77">
        <v>4</v>
      </c>
      <c r="K21" s="101"/>
    </row>
    <row r="22" s="70" customFormat="1" ht="30" customHeight="1" spans="1:11">
      <c r="A22" s="87"/>
      <c r="B22" s="87"/>
      <c r="C22" s="82" t="s">
        <v>45</v>
      </c>
      <c r="D22" s="83" t="s">
        <v>45</v>
      </c>
      <c r="E22" s="84" t="s">
        <v>45</v>
      </c>
      <c r="F22" s="85">
        <v>2</v>
      </c>
      <c r="G22" s="85" t="s">
        <v>247</v>
      </c>
      <c r="H22" s="88"/>
      <c r="I22" s="77">
        <v>4</v>
      </c>
      <c r="J22" s="77">
        <v>4</v>
      </c>
      <c r="K22" s="71"/>
    </row>
    <row r="23" s="70" customFormat="1" ht="30" customHeight="1" spans="1:11">
      <c r="A23" s="87"/>
      <c r="B23" s="87"/>
      <c r="C23" s="82" t="s">
        <v>248</v>
      </c>
      <c r="D23" s="83" t="s">
        <v>248</v>
      </c>
      <c r="E23" s="84" t="s">
        <v>248</v>
      </c>
      <c r="F23" s="85" t="s">
        <v>249</v>
      </c>
      <c r="G23" s="85" t="s">
        <v>250</v>
      </c>
      <c r="H23" s="88"/>
      <c r="I23" s="77">
        <v>4</v>
      </c>
      <c r="J23" s="77">
        <v>4</v>
      </c>
      <c r="K23" s="101"/>
    </row>
    <row r="24" s="70" customFormat="1" ht="30" customHeight="1" spans="1:11">
      <c r="A24" s="87"/>
      <c r="B24" s="87"/>
      <c r="C24" s="82" t="s">
        <v>251</v>
      </c>
      <c r="D24" s="83" t="s">
        <v>251</v>
      </c>
      <c r="E24" s="84" t="s">
        <v>251</v>
      </c>
      <c r="F24" s="85">
        <v>7000</v>
      </c>
      <c r="G24" s="85" t="s">
        <v>252</v>
      </c>
      <c r="H24" s="88"/>
      <c r="I24" s="77">
        <v>4</v>
      </c>
      <c r="J24" s="77">
        <v>4</v>
      </c>
      <c r="K24" s="101"/>
    </row>
    <row r="25" s="70" customFormat="1" ht="30" customHeight="1" spans="1:11">
      <c r="A25" s="87"/>
      <c r="B25" s="87"/>
      <c r="C25" s="82" t="s">
        <v>46</v>
      </c>
      <c r="D25" s="83" t="s">
        <v>46</v>
      </c>
      <c r="E25" s="84" t="s">
        <v>46</v>
      </c>
      <c r="F25" s="85" t="s">
        <v>47</v>
      </c>
      <c r="G25" s="85" t="s">
        <v>192</v>
      </c>
      <c r="H25" s="88"/>
      <c r="I25" s="77">
        <v>4</v>
      </c>
      <c r="J25" s="77">
        <v>4</v>
      </c>
      <c r="K25" s="101"/>
    </row>
    <row r="26" s="70" customFormat="1" ht="30" customHeight="1" spans="1:11">
      <c r="A26" s="87"/>
      <c r="B26" s="87"/>
      <c r="C26" s="91" t="s">
        <v>49</v>
      </c>
      <c r="D26" s="92" t="s">
        <v>49</v>
      </c>
      <c r="E26" s="93" t="s">
        <v>49</v>
      </c>
      <c r="F26" s="94" t="s">
        <v>50</v>
      </c>
      <c r="G26" s="94" t="s">
        <v>190</v>
      </c>
      <c r="H26" s="95"/>
      <c r="I26" s="77">
        <v>4</v>
      </c>
      <c r="J26" s="77">
        <v>4</v>
      </c>
      <c r="K26" s="101"/>
    </row>
    <row r="27" s="70" customFormat="1" ht="30" customHeight="1" spans="1:11">
      <c r="A27" s="77" t="s">
        <v>168</v>
      </c>
      <c r="B27" s="77" t="s">
        <v>87</v>
      </c>
      <c r="C27" s="82" t="s">
        <v>253</v>
      </c>
      <c r="D27" s="83"/>
      <c r="E27" s="84"/>
      <c r="F27" s="86" t="s">
        <v>254</v>
      </c>
      <c r="G27" s="85" t="s">
        <v>254</v>
      </c>
      <c r="H27" s="88"/>
      <c r="I27" s="77">
        <v>8</v>
      </c>
      <c r="J27" s="77">
        <v>8</v>
      </c>
      <c r="K27" s="101"/>
    </row>
    <row r="28" s="70" customFormat="1" ht="39" customHeight="1" spans="1:11">
      <c r="A28" s="77"/>
      <c r="B28" s="77" t="s">
        <v>171</v>
      </c>
      <c r="C28" s="96" t="s">
        <v>255</v>
      </c>
      <c r="D28" s="97"/>
      <c r="E28" s="98"/>
      <c r="F28" s="89">
        <v>0.95</v>
      </c>
      <c r="G28" s="86">
        <v>0.95</v>
      </c>
      <c r="H28" s="86"/>
      <c r="I28" s="77">
        <v>8</v>
      </c>
      <c r="J28" s="77">
        <v>8</v>
      </c>
      <c r="K28" s="101"/>
    </row>
    <row r="29" s="70" customFormat="1" ht="39" customHeight="1" spans="1:11">
      <c r="A29" s="77" t="s">
        <v>172</v>
      </c>
      <c r="B29" s="77"/>
      <c r="C29" s="77">
        <v>100</v>
      </c>
      <c r="D29" s="77"/>
      <c r="E29" s="77"/>
      <c r="F29" s="77"/>
      <c r="G29" s="77"/>
      <c r="H29" s="77"/>
      <c r="I29" s="77"/>
      <c r="J29" s="77"/>
      <c r="K29" s="101"/>
    </row>
    <row r="30" s="70" customFormat="1" ht="39" customHeight="1" spans="1:11">
      <c r="A30" s="77" t="s">
        <v>173</v>
      </c>
      <c r="B30" s="77"/>
      <c r="C30" s="77" t="s">
        <v>256</v>
      </c>
      <c r="D30" s="77"/>
      <c r="E30" s="77"/>
      <c r="F30" s="77"/>
      <c r="G30" s="77"/>
      <c r="H30" s="77"/>
      <c r="I30" s="77"/>
      <c r="J30" s="77"/>
      <c r="K30" s="101"/>
    </row>
    <row r="31" s="70" customFormat="1" ht="51" customHeight="1" spans="1:11">
      <c r="A31" s="77" t="s">
        <v>175</v>
      </c>
      <c r="B31" s="77"/>
      <c r="C31" s="77" t="s">
        <v>176</v>
      </c>
      <c r="D31" s="77"/>
      <c r="E31" s="77"/>
      <c r="F31" s="77"/>
      <c r="G31" s="77"/>
      <c r="H31" s="77"/>
      <c r="I31" s="77"/>
      <c r="J31" s="77"/>
      <c r="K31" s="101"/>
    </row>
    <row r="32" ht="15" customHeight="1" spans="1:10">
      <c r="A32" s="99" t="s">
        <v>177</v>
      </c>
      <c r="B32" s="100"/>
      <c r="C32" s="100"/>
      <c r="D32" s="100"/>
      <c r="E32" s="100"/>
      <c r="F32" s="100"/>
      <c r="G32" s="100"/>
      <c r="H32" s="100"/>
      <c r="I32" s="100"/>
      <c r="J32" s="100"/>
    </row>
    <row r="33" ht="35.25" customHeight="1" spans="1:10">
      <c r="A33" s="100" t="s">
        <v>132</v>
      </c>
      <c r="B33" s="100"/>
      <c r="C33" s="100"/>
      <c r="D33" s="100"/>
      <c r="E33" s="100"/>
      <c r="F33" s="100"/>
      <c r="G33" s="100"/>
      <c r="H33" s="100"/>
      <c r="I33" s="100"/>
      <c r="J33" s="100"/>
    </row>
    <row r="34" ht="60.75" customHeight="1" spans="1:10">
      <c r="A34" s="100" t="s">
        <v>133</v>
      </c>
      <c r="B34" s="100"/>
      <c r="C34" s="100"/>
      <c r="D34" s="100"/>
      <c r="E34" s="100"/>
      <c r="F34" s="100"/>
      <c r="G34" s="100"/>
      <c r="H34" s="100"/>
      <c r="I34" s="100"/>
      <c r="J34" s="100"/>
    </row>
    <row r="35" ht="50.1" customHeight="1" spans="1:10">
      <c r="A35" s="100" t="s">
        <v>134</v>
      </c>
      <c r="B35" s="100"/>
      <c r="C35" s="100"/>
      <c r="D35" s="100"/>
      <c r="E35" s="100"/>
      <c r="F35" s="100"/>
      <c r="G35" s="100"/>
      <c r="H35" s="100"/>
      <c r="I35" s="100"/>
      <c r="J35" s="100"/>
    </row>
    <row r="36" ht="23.25" customHeight="1" spans="1:10">
      <c r="A36" s="100" t="s">
        <v>178</v>
      </c>
      <c r="B36" s="100"/>
      <c r="C36" s="100"/>
      <c r="D36" s="100"/>
      <c r="E36" s="100"/>
      <c r="F36" s="100"/>
      <c r="G36" s="100"/>
      <c r="H36" s="100"/>
      <c r="I36" s="100"/>
      <c r="J36" s="100"/>
    </row>
  </sheetData>
  <mergeCells count="66">
    <mergeCell ref="A1:J1"/>
    <mergeCell ref="G2:J2"/>
    <mergeCell ref="B3:J3"/>
    <mergeCell ref="B4:D4"/>
    <mergeCell ref="E4:G4"/>
    <mergeCell ref="H4:J4"/>
    <mergeCell ref="B5:J5"/>
    <mergeCell ref="B6:J6"/>
    <mergeCell ref="B7:J7"/>
    <mergeCell ref="D8:E8"/>
    <mergeCell ref="G8:J8"/>
    <mergeCell ref="D9:E9"/>
    <mergeCell ref="G9:J9"/>
    <mergeCell ref="C10:E10"/>
    <mergeCell ref="G10:H10"/>
    <mergeCell ref="C11:E11"/>
    <mergeCell ref="G11:H11"/>
    <mergeCell ref="C12:E12"/>
    <mergeCell ref="G12:H12"/>
    <mergeCell ref="C13:E13"/>
    <mergeCell ref="G13:H13"/>
    <mergeCell ref="C14:E14"/>
    <mergeCell ref="G14:H14"/>
    <mergeCell ref="C15:E15"/>
    <mergeCell ref="G15:H15"/>
    <mergeCell ref="C16:E16"/>
    <mergeCell ref="G16:H16"/>
    <mergeCell ref="C17:E17"/>
    <mergeCell ref="G17:H17"/>
    <mergeCell ref="C18:E18"/>
    <mergeCell ref="G18:H18"/>
    <mergeCell ref="C19:E19"/>
    <mergeCell ref="G19:H19"/>
    <mergeCell ref="C20:E20"/>
    <mergeCell ref="G20:H20"/>
    <mergeCell ref="C21:E21"/>
    <mergeCell ref="G21:H21"/>
    <mergeCell ref="C22:E22"/>
    <mergeCell ref="G22:H22"/>
    <mergeCell ref="C23:E23"/>
    <mergeCell ref="G23:H23"/>
    <mergeCell ref="C24:E24"/>
    <mergeCell ref="G24:H24"/>
    <mergeCell ref="C25:E25"/>
    <mergeCell ref="G25:H25"/>
    <mergeCell ref="C26:E26"/>
    <mergeCell ref="G26:H26"/>
    <mergeCell ref="C27:E27"/>
    <mergeCell ref="G27:H27"/>
    <mergeCell ref="C28:E28"/>
    <mergeCell ref="G28:H28"/>
    <mergeCell ref="A29:B29"/>
    <mergeCell ref="C29:J29"/>
    <mergeCell ref="A30:B30"/>
    <mergeCell ref="C30:J30"/>
    <mergeCell ref="A31:B31"/>
    <mergeCell ref="C31:J31"/>
    <mergeCell ref="A32:J32"/>
    <mergeCell ref="A33:J33"/>
    <mergeCell ref="A34:J34"/>
    <mergeCell ref="A35:J35"/>
    <mergeCell ref="A36:J36"/>
    <mergeCell ref="A8:A9"/>
    <mergeCell ref="A11:A26"/>
    <mergeCell ref="A27:A28"/>
    <mergeCell ref="B11:B2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K10" sqref="K10"/>
    </sheetView>
  </sheetViews>
  <sheetFormatPr defaultColWidth="9" defaultRowHeight="13.5"/>
  <cols>
    <col min="1" max="1" width="9" style="1"/>
    <col min="2" max="2" width="10.875" style="1" customWidth="1"/>
    <col min="3" max="4" width="9" style="1"/>
    <col min="5" max="5" width="4.625" style="1" customWidth="1"/>
    <col min="6" max="6" width="10.625" style="1" customWidth="1"/>
    <col min="7" max="7" width="7.625" style="1" customWidth="1"/>
    <col min="8" max="8" width="3.875" style="1" customWidth="1"/>
    <col min="9" max="9" width="8.625" style="1" customWidth="1"/>
    <col min="10" max="10" width="10.5" style="2" customWidth="1"/>
    <col min="11" max="11" width="31" style="2" customWidth="1"/>
    <col min="12" max="12" width="9" style="1"/>
    <col min="13" max="13" width="12.625" style="1"/>
    <col min="14" max="16384" width="9" style="1"/>
  </cols>
  <sheetData>
    <row r="1" ht="16.5" customHeight="1"/>
    <row r="2" ht="24.75" customHeight="1" spans="1:10">
      <c r="A2" s="3" t="s">
        <v>257</v>
      </c>
      <c r="B2" s="3"/>
      <c r="C2" s="3"/>
      <c r="D2" s="3"/>
      <c r="E2" s="3"/>
      <c r="F2" s="3"/>
      <c r="G2" s="3"/>
      <c r="H2" s="3"/>
      <c r="I2" s="3"/>
      <c r="J2" s="3"/>
    </row>
    <row r="3" ht="19.5" customHeight="1" spans="1:10">
      <c r="A3" s="28" t="s">
        <v>258</v>
      </c>
      <c r="B3" s="28"/>
      <c r="C3" s="28"/>
      <c r="D3" s="28"/>
      <c r="E3" s="28"/>
      <c r="F3" s="58"/>
      <c r="G3" s="29" t="s">
        <v>138</v>
      </c>
      <c r="H3" s="29"/>
      <c r="I3" s="29"/>
      <c r="J3" s="29"/>
    </row>
    <row r="4" ht="21" customHeight="1" spans="1:10">
      <c r="A4" s="8" t="s">
        <v>139</v>
      </c>
      <c r="B4" s="8" t="s">
        <v>259</v>
      </c>
      <c r="C4" s="8"/>
      <c r="D4" s="8"/>
      <c r="E4" s="8"/>
      <c r="F4" s="8"/>
      <c r="G4" s="8"/>
      <c r="H4" s="8"/>
      <c r="I4" s="8"/>
      <c r="J4" s="8"/>
    </row>
    <row r="5" ht="20.25" customHeight="1" spans="1:10">
      <c r="A5" s="8" t="s">
        <v>141</v>
      </c>
      <c r="B5" s="8" t="s">
        <v>4</v>
      </c>
      <c r="C5" s="8"/>
      <c r="D5" s="8"/>
      <c r="E5" s="8" t="s">
        <v>142</v>
      </c>
      <c r="F5" s="8"/>
      <c r="G5" s="8"/>
      <c r="H5" s="8" t="s">
        <v>260</v>
      </c>
      <c r="I5" s="8"/>
      <c r="J5" s="8"/>
    </row>
    <row r="6" ht="20.25" customHeight="1" spans="1:10">
      <c r="A6" s="8" t="s">
        <v>143</v>
      </c>
      <c r="B6" s="9" t="s">
        <v>261</v>
      </c>
      <c r="C6" s="9"/>
      <c r="D6" s="9"/>
      <c r="E6" s="9"/>
      <c r="F6" s="9"/>
      <c r="G6" s="9"/>
      <c r="H6" s="9"/>
      <c r="I6" s="9"/>
      <c r="J6" s="9"/>
    </row>
    <row r="7" ht="20.25" customHeight="1" spans="1:10">
      <c r="A7" s="8" t="s">
        <v>145</v>
      </c>
      <c r="B7" s="9" t="s">
        <v>262</v>
      </c>
      <c r="C7" s="9"/>
      <c r="D7" s="9"/>
      <c r="E7" s="9"/>
      <c r="F7" s="9"/>
      <c r="G7" s="9"/>
      <c r="H7" s="9"/>
      <c r="I7" s="9"/>
      <c r="J7" s="9"/>
    </row>
    <row r="8" ht="20.25" customHeight="1" spans="1:10">
      <c r="A8" s="8" t="s">
        <v>147</v>
      </c>
      <c r="B8" s="9" t="s">
        <v>263</v>
      </c>
      <c r="C8" s="9"/>
      <c r="D8" s="9"/>
      <c r="E8" s="9"/>
      <c r="F8" s="9"/>
      <c r="G8" s="9"/>
      <c r="H8" s="9"/>
      <c r="I8" s="9"/>
      <c r="J8" s="9"/>
    </row>
    <row r="9" ht="30" customHeight="1" spans="1:10">
      <c r="A9" s="8" t="s">
        <v>149</v>
      </c>
      <c r="B9" s="8"/>
      <c r="C9" s="8" t="s">
        <v>10</v>
      </c>
      <c r="D9" s="8" t="s">
        <v>150</v>
      </c>
      <c r="E9" s="8"/>
      <c r="F9" s="8" t="s">
        <v>151</v>
      </c>
      <c r="G9" s="8" t="s">
        <v>152</v>
      </c>
      <c r="H9" s="8"/>
      <c r="I9" s="8"/>
      <c r="J9" s="8"/>
    </row>
    <row r="10" ht="36" customHeight="1" spans="1:10">
      <c r="A10" s="8"/>
      <c r="B10" s="8" t="s">
        <v>153</v>
      </c>
      <c r="C10" s="8">
        <v>260.75</v>
      </c>
      <c r="D10" s="8">
        <v>208.55</v>
      </c>
      <c r="E10" s="8"/>
      <c r="F10" s="11">
        <f>D10/C10</f>
        <v>0.799808245445829</v>
      </c>
      <c r="G10" s="12">
        <f>20*F10</f>
        <v>15.9961649089166</v>
      </c>
      <c r="H10" s="12"/>
      <c r="I10" s="12"/>
      <c r="J10" s="12"/>
    </row>
    <row r="11" ht="35.45" customHeight="1" spans="1:10">
      <c r="A11" s="8" t="s">
        <v>15</v>
      </c>
      <c r="B11" s="8" t="s">
        <v>16</v>
      </c>
      <c r="C11" s="8" t="s">
        <v>17</v>
      </c>
      <c r="D11" s="8"/>
      <c r="E11" s="8"/>
      <c r="F11" s="8" t="s">
        <v>154</v>
      </c>
      <c r="G11" s="8" t="s">
        <v>155</v>
      </c>
      <c r="H11" s="8"/>
      <c r="I11" s="8" t="s">
        <v>156</v>
      </c>
      <c r="J11" s="8" t="s">
        <v>13</v>
      </c>
    </row>
    <row r="12" ht="22.5" customHeight="1" spans="1:10">
      <c r="A12" s="13" t="s">
        <v>264</v>
      </c>
      <c r="B12" s="13" t="s">
        <v>22</v>
      </c>
      <c r="C12" s="59" t="s">
        <v>265</v>
      </c>
      <c r="D12" s="60"/>
      <c r="E12" s="61"/>
      <c r="F12" s="62">
        <v>1</v>
      </c>
      <c r="G12" s="21" t="s">
        <v>228</v>
      </c>
      <c r="H12" s="22"/>
      <c r="I12" s="8">
        <v>12</v>
      </c>
      <c r="J12" s="8">
        <v>12</v>
      </c>
    </row>
    <row r="13" ht="30" customHeight="1" spans="1:10">
      <c r="A13" s="13"/>
      <c r="B13" s="13"/>
      <c r="C13" s="63" t="s">
        <v>266</v>
      </c>
      <c r="D13" s="30"/>
      <c r="E13" s="31"/>
      <c r="F13" s="32" t="s">
        <v>267</v>
      </c>
      <c r="G13" s="15" t="s">
        <v>267</v>
      </c>
      <c r="H13" s="15"/>
      <c r="I13" s="8">
        <v>12</v>
      </c>
      <c r="J13" s="8">
        <v>12</v>
      </c>
    </row>
    <row r="14" ht="30" customHeight="1" spans="1:10">
      <c r="A14" s="13"/>
      <c r="B14" s="13"/>
      <c r="C14" s="63" t="s">
        <v>268</v>
      </c>
      <c r="D14" s="30"/>
      <c r="E14" s="31"/>
      <c r="F14" s="32" t="s">
        <v>30</v>
      </c>
      <c r="G14" s="15" t="s">
        <v>31</v>
      </c>
      <c r="H14" s="15"/>
      <c r="I14" s="8">
        <v>12</v>
      </c>
      <c r="J14" s="8">
        <v>12</v>
      </c>
    </row>
    <row r="15" ht="30" customHeight="1" spans="1:12">
      <c r="A15" s="13"/>
      <c r="B15" s="16"/>
      <c r="C15" s="63" t="s">
        <v>269</v>
      </c>
      <c r="D15" s="30"/>
      <c r="E15" s="31"/>
      <c r="F15" s="64">
        <v>1</v>
      </c>
      <c r="G15" s="65">
        <v>0.4375</v>
      </c>
      <c r="H15" s="65"/>
      <c r="I15" s="8">
        <v>10</v>
      </c>
      <c r="J15" s="8">
        <v>4.5</v>
      </c>
      <c r="L15" s="25"/>
    </row>
    <row r="16" ht="21.75" customHeight="1" spans="1:10">
      <c r="A16" s="16"/>
      <c r="B16" s="8" t="s">
        <v>270</v>
      </c>
      <c r="C16" s="41" t="s">
        <v>271</v>
      </c>
      <c r="D16" s="41"/>
      <c r="E16" s="41"/>
      <c r="F16" s="23">
        <v>1</v>
      </c>
      <c r="G16" s="15" t="s">
        <v>228</v>
      </c>
      <c r="H16" s="15"/>
      <c r="I16" s="8">
        <v>10</v>
      </c>
      <c r="J16" s="8">
        <v>10</v>
      </c>
    </row>
    <row r="17" ht="30" customHeight="1" spans="1:10">
      <c r="A17" s="13" t="s">
        <v>272</v>
      </c>
      <c r="B17" s="8" t="s">
        <v>204</v>
      </c>
      <c r="C17" s="66" t="s">
        <v>273</v>
      </c>
      <c r="D17" s="67"/>
      <c r="E17" s="68"/>
      <c r="F17" s="23" t="s">
        <v>170</v>
      </c>
      <c r="G17" s="21" t="s">
        <v>170</v>
      </c>
      <c r="H17" s="22"/>
      <c r="I17" s="8">
        <v>12</v>
      </c>
      <c r="J17" s="8">
        <v>12</v>
      </c>
    </row>
    <row r="18" ht="39" customHeight="1" spans="1:10">
      <c r="A18" s="16"/>
      <c r="B18" s="8" t="s">
        <v>171</v>
      </c>
      <c r="C18" s="41" t="s">
        <v>255</v>
      </c>
      <c r="D18" s="41"/>
      <c r="E18" s="41"/>
      <c r="F18" s="69" t="s">
        <v>208</v>
      </c>
      <c r="G18" s="15" t="s">
        <v>208</v>
      </c>
      <c r="H18" s="15"/>
      <c r="I18" s="8">
        <v>12</v>
      </c>
      <c r="J18" s="8">
        <v>12</v>
      </c>
    </row>
    <row r="19" ht="20.25" customHeight="1" spans="1:10">
      <c r="A19" s="8" t="s">
        <v>172</v>
      </c>
      <c r="B19" s="8"/>
      <c r="C19" s="8">
        <v>90.5</v>
      </c>
      <c r="D19" s="8"/>
      <c r="E19" s="8"/>
      <c r="F19" s="8"/>
      <c r="G19" s="8"/>
      <c r="H19" s="8"/>
      <c r="I19" s="8"/>
      <c r="J19" s="8"/>
    </row>
    <row r="20" ht="32.25" customHeight="1" spans="1:10">
      <c r="A20" s="8" t="s">
        <v>173</v>
      </c>
      <c r="B20" s="8"/>
      <c r="C20" s="8"/>
      <c r="D20" s="8"/>
      <c r="E20" s="8"/>
      <c r="F20" s="8"/>
      <c r="G20" s="8"/>
      <c r="H20" s="8"/>
      <c r="I20" s="8"/>
      <c r="J20" s="8"/>
    </row>
    <row r="21" ht="29.25" customHeight="1" spans="1:10">
      <c r="A21" s="8" t="s">
        <v>175</v>
      </c>
      <c r="B21" s="8"/>
      <c r="C21" s="8"/>
      <c r="D21" s="8"/>
      <c r="E21" s="8"/>
      <c r="F21" s="8"/>
      <c r="G21" s="8"/>
      <c r="H21" s="8"/>
      <c r="I21" s="8"/>
      <c r="J21" s="8"/>
    </row>
    <row r="22" ht="15" customHeight="1" spans="1:10">
      <c r="A22" s="24" t="s">
        <v>177</v>
      </c>
      <c r="B22" s="4"/>
      <c r="C22" s="4"/>
      <c r="D22" s="4"/>
      <c r="E22" s="4"/>
      <c r="F22" s="4"/>
      <c r="G22" s="4"/>
      <c r="H22" s="4"/>
      <c r="I22" s="4"/>
      <c r="J22" s="4"/>
    </row>
    <row r="23" ht="35.25" customHeight="1" spans="1:10">
      <c r="A23" s="4" t="s">
        <v>132</v>
      </c>
      <c r="B23" s="4"/>
      <c r="C23" s="4"/>
      <c r="D23" s="4"/>
      <c r="E23" s="4"/>
      <c r="F23" s="4"/>
      <c r="G23" s="4"/>
      <c r="H23" s="4"/>
      <c r="I23" s="4"/>
      <c r="J23" s="4"/>
    </row>
    <row r="24" ht="60.75" customHeight="1" spans="1:10">
      <c r="A24" s="4" t="s">
        <v>133</v>
      </c>
      <c r="B24" s="4"/>
      <c r="C24" s="4"/>
      <c r="D24" s="4"/>
      <c r="E24" s="4"/>
      <c r="F24" s="4"/>
      <c r="G24" s="4"/>
      <c r="H24" s="4"/>
      <c r="I24" s="4"/>
      <c r="J24" s="4"/>
    </row>
    <row r="25" ht="50.1" customHeight="1" spans="1:10">
      <c r="A25" s="4" t="s">
        <v>134</v>
      </c>
      <c r="B25" s="4"/>
      <c r="C25" s="4"/>
      <c r="D25" s="4"/>
      <c r="E25" s="4"/>
      <c r="F25" s="4"/>
      <c r="G25" s="4"/>
      <c r="H25" s="4"/>
      <c r="I25" s="4"/>
      <c r="J25" s="4"/>
    </row>
    <row r="26" ht="23.25" customHeight="1" spans="1:10">
      <c r="A26" s="4" t="s">
        <v>178</v>
      </c>
      <c r="B26" s="4"/>
      <c r="C26" s="4"/>
      <c r="D26" s="4"/>
      <c r="E26" s="4"/>
      <c r="F26" s="4"/>
      <c r="G26" s="4"/>
      <c r="H26" s="4"/>
      <c r="I26" s="4"/>
      <c r="J26" s="4"/>
    </row>
  </sheetData>
  <mergeCells count="45">
    <mergeCell ref="A2:J2"/>
    <mergeCell ref="A3:E3"/>
    <mergeCell ref="G3:J3"/>
    <mergeCell ref="B4:J4"/>
    <mergeCell ref="B5:D5"/>
    <mergeCell ref="E5:G5"/>
    <mergeCell ref="H5:J5"/>
    <mergeCell ref="B6:J6"/>
    <mergeCell ref="B7:J7"/>
    <mergeCell ref="B8:J8"/>
    <mergeCell ref="D9:E9"/>
    <mergeCell ref="G9:J9"/>
    <mergeCell ref="D10:E10"/>
    <mergeCell ref="G10:J10"/>
    <mergeCell ref="C11:E11"/>
    <mergeCell ref="G11:H11"/>
    <mergeCell ref="C12:E12"/>
    <mergeCell ref="G12:H12"/>
    <mergeCell ref="C13:E13"/>
    <mergeCell ref="G13:H13"/>
    <mergeCell ref="C14:E14"/>
    <mergeCell ref="G14:H14"/>
    <mergeCell ref="C15:E15"/>
    <mergeCell ref="G15:H15"/>
    <mergeCell ref="C16:E16"/>
    <mergeCell ref="G16:H16"/>
    <mergeCell ref="C17:E17"/>
    <mergeCell ref="G17:H17"/>
    <mergeCell ref="C18:E18"/>
    <mergeCell ref="G18:H18"/>
    <mergeCell ref="A19:B19"/>
    <mergeCell ref="C19:J19"/>
    <mergeCell ref="A20:B20"/>
    <mergeCell ref="C20:J20"/>
    <mergeCell ref="A21:B21"/>
    <mergeCell ref="C21:J21"/>
    <mergeCell ref="A22:J22"/>
    <mergeCell ref="A23:J23"/>
    <mergeCell ref="A24:J24"/>
    <mergeCell ref="A25:J25"/>
    <mergeCell ref="A26:J26"/>
    <mergeCell ref="A9:A10"/>
    <mergeCell ref="A12:A16"/>
    <mergeCell ref="A17:A18"/>
    <mergeCell ref="B12:B15"/>
  </mergeCells>
  <pageMargins left="0.52" right="0.75" top="0.5" bottom="0.31" header="0.5" footer="0.4"/>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J32"/>
    </sheetView>
  </sheetViews>
  <sheetFormatPr defaultColWidth="9" defaultRowHeight="13.5"/>
  <cols>
    <col min="1" max="1" width="9" style="1"/>
    <col min="2" max="2" width="10.875" style="1" customWidth="1"/>
    <col min="3" max="4" width="9" style="1"/>
    <col min="5" max="5" width="4.625" style="1" customWidth="1"/>
    <col min="6" max="6" width="10.625" style="1" customWidth="1"/>
    <col min="7" max="7" width="7.875" style="1" customWidth="1"/>
    <col min="8" max="8" width="2.625" style="1" customWidth="1"/>
    <col min="9" max="9" width="8.625" style="1" customWidth="1"/>
    <col min="10" max="10" width="11.5" style="2" customWidth="1"/>
    <col min="11" max="11" width="13.875" style="2" customWidth="1"/>
    <col min="12" max="12" width="9" style="1"/>
    <col min="13" max="13" width="12.625" style="1"/>
    <col min="14" max="16384" width="9" style="1"/>
  </cols>
  <sheetData>
    <row r="1" s="26" customFormat="1" ht="24.75" customHeight="1" spans="1:256">
      <c r="A1" s="3" t="s">
        <v>274</v>
      </c>
      <c r="B1" s="3"/>
      <c r="C1" s="3"/>
      <c r="D1" s="3"/>
      <c r="E1" s="3"/>
      <c r="F1" s="3"/>
      <c r="G1" s="3"/>
      <c r="H1" s="3"/>
      <c r="I1" s="3"/>
      <c r="J1" s="3"/>
      <c r="K1" s="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ht="19.5" customHeight="1" spans="1:10">
      <c r="A2" s="52" t="s">
        <v>275</v>
      </c>
      <c r="B2" s="52"/>
      <c r="C2" s="52"/>
      <c r="D2" s="52"/>
      <c r="E2" s="6"/>
      <c r="F2" s="6"/>
      <c r="G2" s="7" t="s">
        <v>138</v>
      </c>
      <c r="H2" s="7"/>
      <c r="I2" s="7"/>
      <c r="J2" s="7"/>
    </row>
    <row r="3" ht="30" customHeight="1" spans="1:10">
      <c r="A3" s="8" t="s">
        <v>139</v>
      </c>
      <c r="B3" s="8" t="s">
        <v>276</v>
      </c>
      <c r="C3" s="8"/>
      <c r="D3" s="8"/>
      <c r="E3" s="8"/>
      <c r="F3" s="8"/>
      <c r="G3" s="8"/>
      <c r="H3" s="8"/>
      <c r="I3" s="8"/>
      <c r="J3" s="8"/>
    </row>
    <row r="4" ht="36" customHeight="1" spans="1:10">
      <c r="A4" s="8" t="s">
        <v>141</v>
      </c>
      <c r="B4" s="8" t="s">
        <v>4</v>
      </c>
      <c r="C4" s="8"/>
      <c r="D4" s="8"/>
      <c r="E4" s="8" t="s">
        <v>142</v>
      </c>
      <c r="F4" s="8"/>
      <c r="G4" s="8"/>
      <c r="H4" s="8" t="s">
        <v>277</v>
      </c>
      <c r="I4" s="8"/>
      <c r="J4" s="8"/>
    </row>
    <row r="5" ht="30" customHeight="1" spans="1:10">
      <c r="A5" s="8" t="s">
        <v>143</v>
      </c>
      <c r="B5" s="53" t="s">
        <v>278</v>
      </c>
      <c r="C5" s="9"/>
      <c r="D5" s="9"/>
      <c r="E5" s="9"/>
      <c r="F5" s="9"/>
      <c r="G5" s="9"/>
      <c r="H5" s="9"/>
      <c r="I5" s="9"/>
      <c r="J5" s="9"/>
    </row>
    <row r="6" ht="30" customHeight="1" spans="1:10">
      <c r="A6" s="8" t="s">
        <v>145</v>
      </c>
      <c r="B6" s="53" t="s">
        <v>279</v>
      </c>
      <c r="C6" s="9"/>
      <c r="D6" s="9"/>
      <c r="E6" s="9"/>
      <c r="F6" s="9"/>
      <c r="G6" s="9"/>
      <c r="H6" s="9"/>
      <c r="I6" s="9"/>
      <c r="J6" s="9"/>
    </row>
    <row r="7" ht="30" customHeight="1" spans="1:10">
      <c r="A7" s="8" t="s">
        <v>147</v>
      </c>
      <c r="B7" s="53" t="s">
        <v>280</v>
      </c>
      <c r="C7" s="9"/>
      <c r="D7" s="9"/>
      <c r="E7" s="9"/>
      <c r="F7" s="9"/>
      <c r="G7" s="9"/>
      <c r="H7" s="9"/>
      <c r="I7" s="9"/>
      <c r="J7" s="9"/>
    </row>
    <row r="8" ht="30" customHeight="1" spans="1:10">
      <c r="A8" s="8" t="s">
        <v>149</v>
      </c>
      <c r="B8" s="8"/>
      <c r="C8" s="8" t="s">
        <v>10</v>
      </c>
      <c r="D8" s="8" t="s">
        <v>150</v>
      </c>
      <c r="E8" s="8"/>
      <c r="F8" s="8" t="s">
        <v>151</v>
      </c>
      <c r="G8" s="8" t="s">
        <v>152</v>
      </c>
      <c r="H8" s="8"/>
      <c r="I8" s="8"/>
      <c r="J8" s="8"/>
    </row>
    <row r="9" ht="36" customHeight="1" spans="1:10">
      <c r="A9" s="8"/>
      <c r="B9" s="8" t="s">
        <v>153</v>
      </c>
      <c r="C9" s="8">
        <v>222.37</v>
      </c>
      <c r="D9" s="8">
        <v>222.37</v>
      </c>
      <c r="E9" s="8"/>
      <c r="F9" s="11">
        <f>D9/C9</f>
        <v>1</v>
      </c>
      <c r="G9" s="12">
        <v>20</v>
      </c>
      <c r="H9" s="12"/>
      <c r="I9" s="12"/>
      <c r="J9" s="12"/>
    </row>
    <row r="10" ht="35.45" customHeight="1" spans="1:10">
      <c r="A10" s="8" t="s">
        <v>15</v>
      </c>
      <c r="B10" s="8" t="s">
        <v>16</v>
      </c>
      <c r="C10" s="8" t="s">
        <v>17</v>
      </c>
      <c r="D10" s="8"/>
      <c r="E10" s="8"/>
      <c r="F10" s="8" t="s">
        <v>154</v>
      </c>
      <c r="G10" s="8" t="s">
        <v>155</v>
      </c>
      <c r="H10" s="8"/>
      <c r="I10" s="8" t="s">
        <v>156</v>
      </c>
      <c r="J10" s="8" t="s">
        <v>13</v>
      </c>
    </row>
    <row r="11" ht="30" customHeight="1" spans="1:10">
      <c r="A11" s="8" t="s">
        <v>281</v>
      </c>
      <c r="B11" s="8" t="s">
        <v>22</v>
      </c>
      <c r="C11" s="9" t="s">
        <v>282</v>
      </c>
      <c r="D11" s="9"/>
      <c r="E11" s="9"/>
      <c r="F11" s="54">
        <v>80</v>
      </c>
      <c r="G11" s="15" t="s">
        <v>283</v>
      </c>
      <c r="H11" s="15"/>
      <c r="I11" s="8">
        <v>4</v>
      </c>
      <c r="J11" s="8">
        <v>4</v>
      </c>
    </row>
    <row r="12" ht="30" customHeight="1" spans="1:10">
      <c r="A12" s="8"/>
      <c r="B12" s="8"/>
      <c r="C12" s="9" t="s">
        <v>284</v>
      </c>
      <c r="D12" s="9"/>
      <c r="E12" s="9"/>
      <c r="F12" s="54">
        <v>5</v>
      </c>
      <c r="G12" s="15" t="s">
        <v>285</v>
      </c>
      <c r="H12" s="15"/>
      <c r="I12" s="8">
        <v>5</v>
      </c>
      <c r="J12" s="8">
        <v>5</v>
      </c>
    </row>
    <row r="13" ht="30" customHeight="1" spans="1:10">
      <c r="A13" s="8"/>
      <c r="B13" s="8"/>
      <c r="C13" s="9" t="s">
        <v>286</v>
      </c>
      <c r="D13" s="9"/>
      <c r="E13" s="9"/>
      <c r="F13" s="54">
        <v>35</v>
      </c>
      <c r="G13" s="15" t="s">
        <v>287</v>
      </c>
      <c r="H13" s="15"/>
      <c r="I13" s="8">
        <v>4</v>
      </c>
      <c r="J13" s="8">
        <v>4</v>
      </c>
    </row>
    <row r="14" ht="30" customHeight="1" spans="1:10">
      <c r="A14" s="8"/>
      <c r="B14" s="8"/>
      <c r="C14" s="9" t="s">
        <v>288</v>
      </c>
      <c r="D14" s="9"/>
      <c r="E14" s="9"/>
      <c r="F14" s="54">
        <v>90</v>
      </c>
      <c r="G14" s="15" t="s">
        <v>289</v>
      </c>
      <c r="H14" s="15"/>
      <c r="I14" s="8">
        <v>5</v>
      </c>
      <c r="J14" s="8">
        <v>5</v>
      </c>
    </row>
    <row r="15" ht="30" customHeight="1" spans="1:11">
      <c r="A15" s="8"/>
      <c r="B15" s="8"/>
      <c r="C15" s="9" t="s">
        <v>290</v>
      </c>
      <c r="D15" s="9"/>
      <c r="E15" s="9"/>
      <c r="F15" s="54" t="s">
        <v>291</v>
      </c>
      <c r="G15" s="15" t="s">
        <v>292</v>
      </c>
      <c r="H15" s="15"/>
      <c r="I15" s="8">
        <v>5</v>
      </c>
      <c r="J15" s="8">
        <v>5</v>
      </c>
      <c r="K15" s="56"/>
    </row>
    <row r="16" ht="30" customHeight="1" spans="1:14">
      <c r="A16" s="8"/>
      <c r="B16" s="8"/>
      <c r="C16" s="9" t="s">
        <v>293</v>
      </c>
      <c r="D16" s="9"/>
      <c r="E16" s="9"/>
      <c r="F16" s="54">
        <v>1000</v>
      </c>
      <c r="G16" s="15" t="s">
        <v>294</v>
      </c>
      <c r="H16" s="15"/>
      <c r="I16" s="8">
        <v>4</v>
      </c>
      <c r="J16" s="8">
        <v>4</v>
      </c>
      <c r="N16" s="57"/>
    </row>
    <row r="17" ht="30" customHeight="1" spans="1:11">
      <c r="A17" s="8"/>
      <c r="B17" s="8"/>
      <c r="C17" s="9" t="s">
        <v>295</v>
      </c>
      <c r="D17" s="9"/>
      <c r="E17" s="9"/>
      <c r="F17" s="54">
        <v>500</v>
      </c>
      <c r="G17" s="15" t="s">
        <v>296</v>
      </c>
      <c r="H17" s="15"/>
      <c r="I17" s="8">
        <v>4</v>
      </c>
      <c r="J17" s="8">
        <v>4</v>
      </c>
      <c r="K17" s="56"/>
    </row>
    <row r="18" ht="30" customHeight="1" spans="1:10">
      <c r="A18" s="8"/>
      <c r="B18" s="8"/>
      <c r="C18" s="9" t="s">
        <v>297</v>
      </c>
      <c r="D18" s="9"/>
      <c r="E18" s="9"/>
      <c r="F18" s="54">
        <v>490</v>
      </c>
      <c r="G18" s="15" t="s">
        <v>298</v>
      </c>
      <c r="H18" s="15"/>
      <c r="I18" s="8">
        <v>4</v>
      </c>
      <c r="J18" s="8">
        <v>4</v>
      </c>
    </row>
    <row r="19" ht="30" customHeight="1" spans="1:10">
      <c r="A19" s="8"/>
      <c r="B19" s="8"/>
      <c r="C19" s="9" t="s">
        <v>299</v>
      </c>
      <c r="D19" s="9"/>
      <c r="E19" s="9"/>
      <c r="F19" s="55">
        <v>100</v>
      </c>
      <c r="G19" s="15" t="s">
        <v>300</v>
      </c>
      <c r="H19" s="15"/>
      <c r="I19" s="8">
        <v>6</v>
      </c>
      <c r="J19" s="8">
        <v>6</v>
      </c>
    </row>
    <row r="20" ht="30" customHeight="1" spans="1:10">
      <c r="A20" s="8"/>
      <c r="B20" s="8"/>
      <c r="C20" s="9" t="s">
        <v>301</v>
      </c>
      <c r="D20" s="9"/>
      <c r="E20" s="9"/>
      <c r="F20" s="54">
        <v>24</v>
      </c>
      <c r="G20" s="15" t="s">
        <v>302</v>
      </c>
      <c r="H20" s="15"/>
      <c r="I20" s="8">
        <v>6</v>
      </c>
      <c r="J20" s="8">
        <v>6</v>
      </c>
    </row>
    <row r="21" ht="30" customHeight="1" spans="1:10">
      <c r="A21" s="8"/>
      <c r="B21" s="8"/>
      <c r="C21" s="9" t="s">
        <v>95</v>
      </c>
      <c r="D21" s="9"/>
      <c r="E21" s="9"/>
      <c r="F21" s="54" t="s">
        <v>96</v>
      </c>
      <c r="G21" s="15" t="s">
        <v>218</v>
      </c>
      <c r="H21" s="15"/>
      <c r="I21" s="8">
        <v>5</v>
      </c>
      <c r="J21" s="8">
        <v>5</v>
      </c>
    </row>
    <row r="22" ht="30" customHeight="1" spans="1:10">
      <c r="A22" s="8"/>
      <c r="B22" s="8" t="s">
        <v>270</v>
      </c>
      <c r="C22" s="9" t="s">
        <v>303</v>
      </c>
      <c r="D22" s="9"/>
      <c r="E22" s="9"/>
      <c r="F22" s="23">
        <v>1</v>
      </c>
      <c r="G22" s="15" t="s">
        <v>228</v>
      </c>
      <c r="H22" s="15"/>
      <c r="I22" s="8">
        <v>8</v>
      </c>
      <c r="J22" s="8">
        <v>8</v>
      </c>
    </row>
    <row r="23" ht="39" customHeight="1" spans="1:10">
      <c r="A23" s="17" t="s">
        <v>203</v>
      </c>
      <c r="B23" s="8" t="s">
        <v>204</v>
      </c>
      <c r="C23" s="9" t="s">
        <v>304</v>
      </c>
      <c r="D23" s="9"/>
      <c r="E23" s="9"/>
      <c r="F23" s="23" t="s">
        <v>170</v>
      </c>
      <c r="G23" s="15" t="s">
        <v>305</v>
      </c>
      <c r="H23" s="15"/>
      <c r="I23" s="8">
        <v>10</v>
      </c>
      <c r="J23" s="8">
        <v>8</v>
      </c>
    </row>
    <row r="24" ht="39" customHeight="1" spans="1:10">
      <c r="A24" s="16"/>
      <c r="B24" s="8" t="s">
        <v>171</v>
      </c>
      <c r="C24" s="9" t="s">
        <v>306</v>
      </c>
      <c r="D24" s="9"/>
      <c r="E24" s="9"/>
      <c r="F24" s="23">
        <v>0.9</v>
      </c>
      <c r="G24" s="15" t="s">
        <v>207</v>
      </c>
      <c r="H24" s="15"/>
      <c r="I24" s="8">
        <v>10</v>
      </c>
      <c r="J24" s="8">
        <v>10</v>
      </c>
    </row>
    <row r="25" ht="39" customHeight="1" spans="1:10">
      <c r="A25" s="8" t="s">
        <v>172</v>
      </c>
      <c r="B25" s="8"/>
      <c r="C25" s="8">
        <v>98</v>
      </c>
      <c r="D25" s="8"/>
      <c r="E25" s="8"/>
      <c r="F25" s="8"/>
      <c r="G25" s="8"/>
      <c r="H25" s="8"/>
      <c r="I25" s="8"/>
      <c r="J25" s="8"/>
    </row>
    <row r="26" ht="39" customHeight="1" spans="1:10">
      <c r="A26" s="8" t="s">
        <v>173</v>
      </c>
      <c r="B26" s="8"/>
      <c r="C26" s="8"/>
      <c r="D26" s="8"/>
      <c r="E26" s="8"/>
      <c r="F26" s="8"/>
      <c r="G26" s="8"/>
      <c r="H26" s="8"/>
      <c r="I26" s="8"/>
      <c r="J26" s="8"/>
    </row>
    <row r="27" ht="39" customHeight="1" spans="1:10">
      <c r="A27" s="8" t="s">
        <v>175</v>
      </c>
      <c r="B27" s="8"/>
      <c r="C27" s="8"/>
      <c r="D27" s="8"/>
      <c r="E27" s="8"/>
      <c r="F27" s="8"/>
      <c r="G27" s="8"/>
      <c r="H27" s="8"/>
      <c r="I27" s="8"/>
      <c r="J27" s="8"/>
    </row>
    <row r="28" s="27" customFormat="1" ht="15" customHeight="1" spans="1:256">
      <c r="A28" s="24" t="s">
        <v>177</v>
      </c>
      <c r="B28" s="4"/>
      <c r="C28" s="4"/>
      <c r="D28" s="4"/>
      <c r="E28" s="4"/>
      <c r="F28" s="4"/>
      <c r="G28" s="4"/>
      <c r="H28" s="4"/>
      <c r="I28" s="4"/>
      <c r="J28" s="4"/>
      <c r="K28" s="2"/>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27" customFormat="1" ht="35.25" customHeight="1" spans="1:256">
      <c r="A29" s="4" t="s">
        <v>132</v>
      </c>
      <c r="B29" s="4"/>
      <c r="C29" s="4"/>
      <c r="D29" s="4"/>
      <c r="E29" s="4"/>
      <c r="F29" s="4"/>
      <c r="G29" s="4"/>
      <c r="H29" s="4"/>
      <c r="I29" s="4"/>
      <c r="J29" s="4"/>
      <c r="K29" s="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27" customFormat="1" ht="60.75" customHeight="1" spans="1:256">
      <c r="A30" s="4" t="s">
        <v>133</v>
      </c>
      <c r="B30" s="4"/>
      <c r="C30" s="4"/>
      <c r="D30" s="4"/>
      <c r="E30" s="4"/>
      <c r="F30" s="4"/>
      <c r="G30" s="4"/>
      <c r="H30" s="4"/>
      <c r="I30" s="4"/>
      <c r="J30" s="4"/>
      <c r="K30" s="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27" customFormat="1" ht="50.1" customHeight="1" spans="1:256">
      <c r="A31" s="4" t="s">
        <v>134</v>
      </c>
      <c r="B31" s="4"/>
      <c r="C31" s="4"/>
      <c r="D31" s="4"/>
      <c r="E31" s="4"/>
      <c r="F31" s="4"/>
      <c r="G31" s="4"/>
      <c r="H31" s="4"/>
      <c r="I31" s="4"/>
      <c r="J31" s="4"/>
      <c r="K31" s="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27" customFormat="1" ht="23.25" customHeight="1" spans="1:256">
      <c r="A32" s="4" t="s">
        <v>178</v>
      </c>
      <c r="B32" s="4"/>
      <c r="C32" s="4"/>
      <c r="D32" s="4"/>
      <c r="E32" s="4"/>
      <c r="F32" s="4"/>
      <c r="G32" s="4"/>
      <c r="H32" s="4"/>
      <c r="I32" s="4"/>
      <c r="J32" s="4"/>
      <c r="K32" s="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sheetData>
  <mergeCells count="58">
    <mergeCell ref="A1:J1"/>
    <mergeCell ref="G2:J2"/>
    <mergeCell ref="B3:J3"/>
    <mergeCell ref="B4:D4"/>
    <mergeCell ref="E4:G4"/>
    <mergeCell ref="H4:J4"/>
    <mergeCell ref="B5:J5"/>
    <mergeCell ref="B6:J6"/>
    <mergeCell ref="B7:J7"/>
    <mergeCell ref="D8:E8"/>
    <mergeCell ref="G8:J8"/>
    <mergeCell ref="D9:E9"/>
    <mergeCell ref="G9:J9"/>
    <mergeCell ref="C10:E10"/>
    <mergeCell ref="G10:H10"/>
    <mergeCell ref="C11:E11"/>
    <mergeCell ref="G11:H11"/>
    <mergeCell ref="C12:E12"/>
    <mergeCell ref="G12:H12"/>
    <mergeCell ref="C13:E13"/>
    <mergeCell ref="G13:H13"/>
    <mergeCell ref="C14:E14"/>
    <mergeCell ref="G14:H14"/>
    <mergeCell ref="C15:E15"/>
    <mergeCell ref="G15:H15"/>
    <mergeCell ref="C16:E16"/>
    <mergeCell ref="G16:H16"/>
    <mergeCell ref="C17:E17"/>
    <mergeCell ref="G17:H17"/>
    <mergeCell ref="C18:E18"/>
    <mergeCell ref="G18:H18"/>
    <mergeCell ref="C19:E19"/>
    <mergeCell ref="G19:H19"/>
    <mergeCell ref="C20:E20"/>
    <mergeCell ref="G20:H20"/>
    <mergeCell ref="C21:E21"/>
    <mergeCell ref="G21:H21"/>
    <mergeCell ref="C22:E22"/>
    <mergeCell ref="G22:H22"/>
    <mergeCell ref="C23:E23"/>
    <mergeCell ref="G23:H23"/>
    <mergeCell ref="C24:E24"/>
    <mergeCell ref="G24:H24"/>
    <mergeCell ref="A25:B25"/>
    <mergeCell ref="C25:J25"/>
    <mergeCell ref="A26:B26"/>
    <mergeCell ref="C26:J26"/>
    <mergeCell ref="A27:B27"/>
    <mergeCell ref="C27:J27"/>
    <mergeCell ref="A28:J28"/>
    <mergeCell ref="A29:J29"/>
    <mergeCell ref="A30:J30"/>
    <mergeCell ref="A31:J31"/>
    <mergeCell ref="A32:J32"/>
    <mergeCell ref="A8:A9"/>
    <mergeCell ref="A11:A22"/>
    <mergeCell ref="A23:A24"/>
    <mergeCell ref="B11:B21"/>
  </mergeCells>
  <pageMargins left="0.393700787401575" right="0.551181102362205" top="0.984251968503937" bottom="0.984251968503937" header="0.511811023622047" footer="0.511811023622047"/>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workbookViewId="0">
      <selection activeCell="M8" sqref="M8"/>
    </sheetView>
  </sheetViews>
  <sheetFormatPr defaultColWidth="9" defaultRowHeight="13.5"/>
  <cols>
    <col min="1" max="1" width="9" style="1"/>
    <col min="2" max="2" width="10.875" style="1" customWidth="1"/>
    <col min="3" max="4" width="9" style="1"/>
    <col min="5" max="5" width="4.625" style="1" customWidth="1"/>
    <col min="6" max="6" width="10.625" style="1" customWidth="1"/>
    <col min="7" max="7" width="7.5" style="1" customWidth="1"/>
    <col min="8" max="8" width="4.5" style="1" customWidth="1"/>
    <col min="9" max="9" width="7.25" style="1" customWidth="1"/>
    <col min="10" max="10" width="7" style="2" customWidth="1"/>
    <col min="11" max="11" width="8.625" style="2"/>
    <col min="12" max="12" width="9" style="1"/>
    <col min="13" max="13" width="12.625" style="1"/>
    <col min="14" max="16384" width="9" style="1"/>
  </cols>
  <sheetData>
    <row r="1" s="26" customFormat="1" ht="24.75" customHeight="1" spans="1:256">
      <c r="A1" s="3" t="s">
        <v>307</v>
      </c>
      <c r="B1" s="3"/>
      <c r="C1" s="3"/>
      <c r="D1" s="3"/>
      <c r="E1" s="3"/>
      <c r="F1" s="3"/>
      <c r="G1" s="3"/>
      <c r="H1" s="3"/>
      <c r="I1" s="3"/>
      <c r="J1" s="3"/>
      <c r="K1" s="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1" customFormat="1" ht="19.5" customHeight="1" spans="1:11">
      <c r="A2" s="28" t="s">
        <v>308</v>
      </c>
      <c r="B2" s="28"/>
      <c r="C2" s="28"/>
      <c r="D2" s="28"/>
      <c r="E2" s="28"/>
      <c r="F2" s="28"/>
      <c r="G2" s="29" t="s">
        <v>309</v>
      </c>
      <c r="H2" s="29"/>
      <c r="I2" s="29"/>
      <c r="J2" s="29"/>
      <c r="K2" s="2"/>
    </row>
    <row r="3" s="1" customFormat="1" ht="21" customHeight="1" spans="1:11">
      <c r="A3" s="8" t="s">
        <v>139</v>
      </c>
      <c r="B3" s="8" t="s">
        <v>310</v>
      </c>
      <c r="C3" s="8"/>
      <c r="D3" s="8"/>
      <c r="E3" s="8"/>
      <c r="F3" s="8"/>
      <c r="G3" s="8"/>
      <c r="H3" s="8"/>
      <c r="I3" s="8"/>
      <c r="J3" s="8"/>
      <c r="K3" s="2"/>
    </row>
    <row r="4" s="1" customFormat="1" ht="36" customHeight="1" spans="1:11">
      <c r="A4" s="8" t="s">
        <v>141</v>
      </c>
      <c r="B4" s="8" t="s">
        <v>4</v>
      </c>
      <c r="C4" s="8"/>
      <c r="D4" s="8"/>
      <c r="E4" s="8" t="s">
        <v>142</v>
      </c>
      <c r="F4" s="8"/>
      <c r="G4" s="8"/>
      <c r="H4" s="8" t="s">
        <v>311</v>
      </c>
      <c r="I4" s="8"/>
      <c r="J4" s="8"/>
      <c r="K4" s="2"/>
    </row>
    <row r="5" s="1" customFormat="1" ht="23.25" customHeight="1" spans="1:11">
      <c r="A5" s="8" t="s">
        <v>143</v>
      </c>
      <c r="B5" s="9" t="s">
        <v>261</v>
      </c>
      <c r="C5" s="9"/>
      <c r="D5" s="9"/>
      <c r="E5" s="9"/>
      <c r="F5" s="9"/>
      <c r="G5" s="9"/>
      <c r="H5" s="9"/>
      <c r="I5" s="9"/>
      <c r="J5" s="9"/>
      <c r="K5" s="2"/>
    </row>
    <row r="6" s="1" customFormat="1" ht="23.25" customHeight="1" spans="1:11">
      <c r="A6" s="8" t="s">
        <v>145</v>
      </c>
      <c r="B6" s="9" t="s">
        <v>262</v>
      </c>
      <c r="C6" s="9"/>
      <c r="D6" s="9"/>
      <c r="E6" s="9"/>
      <c r="F6" s="9"/>
      <c r="G6" s="9"/>
      <c r="H6" s="9"/>
      <c r="I6" s="9"/>
      <c r="J6" s="9"/>
      <c r="K6" s="2"/>
    </row>
    <row r="7" s="1" customFormat="1" ht="23.25" customHeight="1" spans="1:11">
      <c r="A7" s="8" t="s">
        <v>147</v>
      </c>
      <c r="B7" s="9" t="s">
        <v>312</v>
      </c>
      <c r="C7" s="9"/>
      <c r="D7" s="9"/>
      <c r="E7" s="9"/>
      <c r="F7" s="9"/>
      <c r="G7" s="9"/>
      <c r="H7" s="9"/>
      <c r="I7" s="9"/>
      <c r="J7" s="9"/>
      <c r="K7" s="2"/>
    </row>
    <row r="8" s="1" customFormat="1" ht="30" customHeight="1" spans="1:11">
      <c r="A8" s="8" t="s">
        <v>149</v>
      </c>
      <c r="B8" s="8"/>
      <c r="C8" s="8" t="s">
        <v>10</v>
      </c>
      <c r="D8" s="8" t="s">
        <v>150</v>
      </c>
      <c r="E8" s="8"/>
      <c r="F8" s="8" t="s">
        <v>151</v>
      </c>
      <c r="G8" s="8" t="s">
        <v>152</v>
      </c>
      <c r="H8" s="8"/>
      <c r="I8" s="8"/>
      <c r="J8" s="8"/>
      <c r="K8" s="2"/>
    </row>
    <row r="9" s="1" customFormat="1" ht="36" customHeight="1" spans="1:11">
      <c r="A9" s="8"/>
      <c r="B9" s="8" t="s">
        <v>153</v>
      </c>
      <c r="C9" s="8">
        <v>758.6</v>
      </c>
      <c r="D9" s="8">
        <v>754.52</v>
      </c>
      <c r="E9" s="8"/>
      <c r="F9" s="11">
        <f>D9/C9</f>
        <v>0.994621671500132</v>
      </c>
      <c r="G9" s="12">
        <f>20*F9</f>
        <v>19.8924334300026</v>
      </c>
      <c r="H9" s="12"/>
      <c r="I9" s="12"/>
      <c r="J9" s="12"/>
      <c r="K9" s="2"/>
    </row>
    <row r="10" s="1" customFormat="1" ht="35.45" customHeight="1" spans="1:11">
      <c r="A10" s="8" t="s">
        <v>15</v>
      </c>
      <c r="B10" s="8" t="s">
        <v>16</v>
      </c>
      <c r="C10" s="8" t="s">
        <v>17</v>
      </c>
      <c r="D10" s="8"/>
      <c r="E10" s="8"/>
      <c r="F10" s="8" t="s">
        <v>154</v>
      </c>
      <c r="G10" s="8" t="s">
        <v>155</v>
      </c>
      <c r="H10" s="8"/>
      <c r="I10" s="8" t="s">
        <v>156</v>
      </c>
      <c r="J10" s="8" t="s">
        <v>13</v>
      </c>
      <c r="K10" s="2"/>
    </row>
    <row r="11" s="1" customFormat="1" ht="23.25" customHeight="1" spans="1:11">
      <c r="A11" s="8" t="s">
        <v>313</v>
      </c>
      <c r="B11" s="17" t="s">
        <v>22</v>
      </c>
      <c r="C11" s="42" t="s">
        <v>314</v>
      </c>
      <c r="D11" s="43"/>
      <c r="E11" s="44"/>
      <c r="F11" s="45" t="s">
        <v>101</v>
      </c>
      <c r="G11" s="15" t="s">
        <v>102</v>
      </c>
      <c r="H11" s="15"/>
      <c r="I11" s="8">
        <v>8</v>
      </c>
      <c r="J11" s="8">
        <v>8</v>
      </c>
      <c r="K11" s="2"/>
    </row>
    <row r="12" s="1" customFormat="1" ht="18" customHeight="1" spans="1:11">
      <c r="A12" s="8"/>
      <c r="B12" s="13"/>
      <c r="C12" s="42" t="s">
        <v>315</v>
      </c>
      <c r="D12" s="43"/>
      <c r="E12" s="44"/>
      <c r="F12" s="45" t="s">
        <v>316</v>
      </c>
      <c r="G12" s="15" t="s">
        <v>316</v>
      </c>
      <c r="H12" s="15"/>
      <c r="I12" s="8">
        <v>8</v>
      </c>
      <c r="J12" s="8">
        <v>8</v>
      </c>
      <c r="K12" s="2"/>
    </row>
    <row r="13" s="1" customFormat="1" ht="24.75" customHeight="1" spans="1:14">
      <c r="A13" s="8"/>
      <c r="B13" s="13"/>
      <c r="C13" s="42" t="s">
        <v>103</v>
      </c>
      <c r="D13" s="43"/>
      <c r="E13" s="44"/>
      <c r="F13" s="45" t="s">
        <v>101</v>
      </c>
      <c r="G13" s="15" t="s">
        <v>101</v>
      </c>
      <c r="H13" s="15"/>
      <c r="I13" s="8">
        <v>8</v>
      </c>
      <c r="J13" s="8">
        <v>8</v>
      </c>
      <c r="K13" s="2"/>
      <c r="N13" s="1" t="s">
        <v>317</v>
      </c>
    </row>
    <row r="14" s="1" customFormat="1" ht="18.75" customHeight="1" spans="1:12">
      <c r="A14" s="8"/>
      <c r="B14" s="13"/>
      <c r="C14" s="34" t="s">
        <v>318</v>
      </c>
      <c r="D14" s="35"/>
      <c r="E14" s="36"/>
      <c r="F14" s="46" t="s">
        <v>319</v>
      </c>
      <c r="G14" s="15" t="s">
        <v>319</v>
      </c>
      <c r="H14" s="15"/>
      <c r="I14" s="8">
        <v>10</v>
      </c>
      <c r="J14" s="8">
        <v>10</v>
      </c>
      <c r="K14" s="2"/>
      <c r="L14" s="25"/>
    </row>
    <row r="15" s="1" customFormat="1" ht="18.75" customHeight="1" spans="1:12">
      <c r="A15" s="8"/>
      <c r="B15" s="13"/>
      <c r="C15" s="34" t="s">
        <v>104</v>
      </c>
      <c r="D15" s="35"/>
      <c r="E15" s="36"/>
      <c r="F15" s="47" t="s">
        <v>105</v>
      </c>
      <c r="G15" s="15" t="s">
        <v>106</v>
      </c>
      <c r="H15" s="15"/>
      <c r="I15" s="8">
        <v>8</v>
      </c>
      <c r="J15" s="8">
        <v>8</v>
      </c>
      <c r="K15" s="2"/>
      <c r="L15" s="25"/>
    </row>
    <row r="16" s="1" customFormat="1" ht="18.75" customHeight="1" spans="1:11">
      <c r="A16" s="8"/>
      <c r="B16" s="16"/>
      <c r="C16" s="34" t="s">
        <v>107</v>
      </c>
      <c r="D16" s="35"/>
      <c r="E16" s="36"/>
      <c r="F16" s="48" t="s">
        <v>108</v>
      </c>
      <c r="G16" s="15" t="s">
        <v>109</v>
      </c>
      <c r="H16" s="15"/>
      <c r="I16" s="8">
        <v>8</v>
      </c>
      <c r="J16" s="51">
        <v>7.5</v>
      </c>
      <c r="K16" s="2"/>
    </row>
    <row r="17" s="1" customFormat="1" ht="30" customHeight="1" spans="1:11">
      <c r="A17" s="17" t="s">
        <v>320</v>
      </c>
      <c r="B17" s="16" t="s">
        <v>204</v>
      </c>
      <c r="C17" s="34" t="s">
        <v>321</v>
      </c>
      <c r="D17" s="35"/>
      <c r="E17" s="36"/>
      <c r="F17" s="48" t="s">
        <v>322</v>
      </c>
      <c r="G17" s="49" t="s">
        <v>322</v>
      </c>
      <c r="H17" s="49"/>
      <c r="I17" s="8">
        <v>15</v>
      </c>
      <c r="J17" s="8">
        <v>15</v>
      </c>
      <c r="K17" s="2"/>
    </row>
    <row r="18" s="1" customFormat="1" ht="30" customHeight="1" spans="1:11">
      <c r="A18" s="13"/>
      <c r="B18" s="8" t="s">
        <v>171</v>
      </c>
      <c r="C18" s="34" t="s">
        <v>323</v>
      </c>
      <c r="D18" s="35"/>
      <c r="E18" s="36"/>
      <c r="F18" s="50">
        <v>0.95</v>
      </c>
      <c r="G18" s="21" t="s">
        <v>228</v>
      </c>
      <c r="H18" s="22"/>
      <c r="I18" s="8">
        <v>15</v>
      </c>
      <c r="J18" s="8">
        <v>15</v>
      </c>
      <c r="K18" s="2"/>
    </row>
    <row r="19" s="1" customFormat="1" ht="25.5" customHeight="1" spans="1:11">
      <c r="A19" s="8" t="s">
        <v>172</v>
      </c>
      <c r="B19" s="8"/>
      <c r="C19" s="8">
        <v>99.39</v>
      </c>
      <c r="D19" s="8"/>
      <c r="E19" s="8"/>
      <c r="F19" s="8"/>
      <c r="G19" s="8"/>
      <c r="H19" s="8"/>
      <c r="I19" s="8"/>
      <c r="J19" s="8"/>
      <c r="K19" s="2"/>
    </row>
    <row r="20" s="1" customFormat="1" ht="39" customHeight="1" spans="1:11">
      <c r="A20" s="8" t="s">
        <v>173</v>
      </c>
      <c r="B20" s="8"/>
      <c r="C20" s="8"/>
      <c r="D20" s="8"/>
      <c r="E20" s="8"/>
      <c r="F20" s="8"/>
      <c r="G20" s="8"/>
      <c r="H20" s="8"/>
      <c r="I20" s="8"/>
      <c r="J20" s="8"/>
      <c r="K20" s="2"/>
    </row>
    <row r="21" s="1" customFormat="1" ht="39" customHeight="1" spans="1:11">
      <c r="A21" s="8" t="s">
        <v>175</v>
      </c>
      <c r="B21" s="8"/>
      <c r="C21" s="8"/>
      <c r="D21" s="8"/>
      <c r="E21" s="8"/>
      <c r="F21" s="8"/>
      <c r="G21" s="8"/>
      <c r="H21" s="8"/>
      <c r="I21" s="8"/>
      <c r="J21" s="8"/>
      <c r="K21" s="2"/>
    </row>
    <row r="22" s="27" customFormat="1" ht="15" customHeight="1" spans="1:256">
      <c r="A22" s="24" t="s">
        <v>177</v>
      </c>
      <c r="B22" s="4"/>
      <c r="C22" s="4"/>
      <c r="D22" s="4"/>
      <c r="E22" s="4"/>
      <c r="F22" s="4"/>
      <c r="G22" s="4"/>
      <c r="H22" s="4"/>
      <c r="I22" s="4"/>
      <c r="J22" s="4"/>
      <c r="K22" s="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ht="35.25" customHeight="1" spans="1:10">
      <c r="A23" s="4" t="s">
        <v>132</v>
      </c>
      <c r="B23" s="4"/>
      <c r="C23" s="4"/>
      <c r="D23" s="4"/>
      <c r="E23" s="4"/>
      <c r="F23" s="4"/>
      <c r="G23" s="4"/>
      <c r="H23" s="4"/>
      <c r="I23" s="4"/>
      <c r="J23" s="4"/>
    </row>
    <row r="24" ht="60.75" customHeight="1" spans="1:10">
      <c r="A24" s="4" t="s">
        <v>133</v>
      </c>
      <c r="B24" s="4"/>
      <c r="C24" s="4"/>
      <c r="D24" s="4"/>
      <c r="E24" s="4"/>
      <c r="F24" s="4"/>
      <c r="G24" s="4"/>
      <c r="H24" s="4"/>
      <c r="I24" s="4"/>
      <c r="J24" s="4"/>
    </row>
    <row r="25" ht="50.1" customHeight="1" spans="1:10">
      <c r="A25" s="4" t="s">
        <v>134</v>
      </c>
      <c r="B25" s="4"/>
      <c r="C25" s="4"/>
      <c r="D25" s="4"/>
      <c r="E25" s="4"/>
      <c r="F25" s="4"/>
      <c r="G25" s="4"/>
      <c r="H25" s="4"/>
      <c r="I25" s="4"/>
      <c r="J25" s="4"/>
    </row>
    <row r="26" ht="23.25" customHeight="1" spans="1:10">
      <c r="A26" s="4" t="s">
        <v>178</v>
      </c>
      <c r="B26" s="4"/>
      <c r="C26" s="4"/>
      <c r="D26" s="4"/>
      <c r="E26" s="4"/>
      <c r="F26" s="4"/>
      <c r="G26" s="4"/>
      <c r="H26" s="4"/>
      <c r="I26" s="4"/>
      <c r="J26" s="4"/>
    </row>
  </sheetData>
  <mergeCells count="47">
    <mergeCell ref="A1:J1"/>
    <mergeCell ref="A2:F2"/>
    <mergeCell ref="G2:J2"/>
    <mergeCell ref="B3:J3"/>
    <mergeCell ref="B4:D4"/>
    <mergeCell ref="E4:G4"/>
    <mergeCell ref="H4:J4"/>
    <mergeCell ref="B5:J5"/>
    <mergeCell ref="B6:J6"/>
    <mergeCell ref="B7:J7"/>
    <mergeCell ref="D8:E8"/>
    <mergeCell ref="G8:J8"/>
    <mergeCell ref="D9:E9"/>
    <mergeCell ref="G9:J9"/>
    <mergeCell ref="C10:E10"/>
    <mergeCell ref="G10:H10"/>
    <mergeCell ref="C11:E11"/>
    <mergeCell ref="G11:H11"/>
    <mergeCell ref="C12:E12"/>
    <mergeCell ref="G12:H12"/>
    <mergeCell ref="C13:E13"/>
    <mergeCell ref="G13:H13"/>
    <mergeCell ref="C14:E14"/>
    <mergeCell ref="G14:H14"/>
    <mergeCell ref="C15:E15"/>
    <mergeCell ref="G15:H15"/>
    <mergeCell ref="C16:E16"/>
    <mergeCell ref="G16:H16"/>
    <mergeCell ref="C17:E17"/>
    <mergeCell ref="G17:H17"/>
    <mergeCell ref="C18:E18"/>
    <mergeCell ref="G18:H18"/>
    <mergeCell ref="A19:B19"/>
    <mergeCell ref="C19:J19"/>
    <mergeCell ref="A20:B20"/>
    <mergeCell ref="C20:J20"/>
    <mergeCell ref="A21:B21"/>
    <mergeCell ref="C21:J21"/>
    <mergeCell ref="A22:J22"/>
    <mergeCell ref="A23:J23"/>
    <mergeCell ref="A24:J24"/>
    <mergeCell ref="A25:J25"/>
    <mergeCell ref="A26:J26"/>
    <mergeCell ref="A8:A9"/>
    <mergeCell ref="A11:A16"/>
    <mergeCell ref="A17:A18"/>
    <mergeCell ref="B11:B16"/>
  </mergeCells>
  <pageMargins left="0.59" right="0.75" top="0.68" bottom="0.31" header="0.5" footer="0.4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B5" sqref="B5:J5"/>
    </sheetView>
  </sheetViews>
  <sheetFormatPr defaultColWidth="9" defaultRowHeight="13.5"/>
  <cols>
    <col min="1" max="1" width="9" style="1"/>
    <col min="2" max="2" width="10.875" style="1" customWidth="1"/>
    <col min="3" max="4" width="9" style="1"/>
    <col min="5" max="5" width="4.625" style="1" customWidth="1"/>
    <col min="6" max="6" width="10.625" style="1" customWidth="1"/>
    <col min="7" max="7" width="9" style="1"/>
    <col min="8" max="8" width="6.125" style="1" customWidth="1"/>
    <col min="9" max="9" width="8.625" style="1" customWidth="1"/>
    <col min="10" max="10" width="13.5" style="2" customWidth="1"/>
    <col min="11" max="11" width="8.625" style="2"/>
    <col min="12" max="12" width="9" style="1"/>
    <col min="13" max="13" width="12.625" style="1"/>
    <col min="14" max="16384" width="9" style="1"/>
  </cols>
  <sheetData>
    <row r="1" s="26" customFormat="1" ht="24.75" customHeight="1" spans="1:256">
      <c r="A1" s="3" t="s">
        <v>324</v>
      </c>
      <c r="B1" s="3"/>
      <c r="C1" s="3"/>
      <c r="D1" s="3"/>
      <c r="E1" s="3"/>
      <c r="F1" s="3"/>
      <c r="G1" s="3"/>
      <c r="H1" s="3"/>
      <c r="I1" s="3"/>
      <c r="J1" s="3"/>
      <c r="K1" s="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1" customFormat="1" ht="19.5" customHeight="1" spans="1:11">
      <c r="A2" s="28" t="s">
        <v>308</v>
      </c>
      <c r="B2" s="28"/>
      <c r="C2" s="28"/>
      <c r="D2" s="28"/>
      <c r="E2" s="28"/>
      <c r="F2" s="28"/>
      <c r="G2" s="29" t="s">
        <v>325</v>
      </c>
      <c r="H2" s="29"/>
      <c r="I2" s="29"/>
      <c r="J2" s="29"/>
      <c r="K2" s="2"/>
    </row>
    <row r="3" s="1" customFormat="1" ht="30" customHeight="1" spans="1:11">
      <c r="A3" s="8" t="s">
        <v>139</v>
      </c>
      <c r="B3" s="8" t="s">
        <v>326</v>
      </c>
      <c r="C3" s="8"/>
      <c r="D3" s="8"/>
      <c r="E3" s="8"/>
      <c r="F3" s="8"/>
      <c r="G3" s="8"/>
      <c r="H3" s="8"/>
      <c r="I3" s="8"/>
      <c r="J3" s="8"/>
      <c r="K3" s="2"/>
    </row>
    <row r="4" s="1" customFormat="1" ht="36" customHeight="1" spans="1:11">
      <c r="A4" s="8" t="s">
        <v>141</v>
      </c>
      <c r="B4" s="8" t="s">
        <v>4</v>
      </c>
      <c r="C4" s="8"/>
      <c r="D4" s="8"/>
      <c r="E4" s="8" t="s">
        <v>142</v>
      </c>
      <c r="F4" s="8"/>
      <c r="G4" s="8"/>
      <c r="H4" s="8" t="s">
        <v>311</v>
      </c>
      <c r="I4" s="8"/>
      <c r="J4" s="8"/>
      <c r="K4" s="2"/>
    </row>
    <row r="5" s="1" customFormat="1" ht="30" customHeight="1" spans="1:11">
      <c r="A5" s="8" t="s">
        <v>143</v>
      </c>
      <c r="B5" s="9" t="s">
        <v>261</v>
      </c>
      <c r="C5" s="9"/>
      <c r="D5" s="9"/>
      <c r="E5" s="9"/>
      <c r="F5" s="9"/>
      <c r="G5" s="9"/>
      <c r="H5" s="9"/>
      <c r="I5" s="9"/>
      <c r="J5" s="9"/>
      <c r="K5" s="2"/>
    </row>
    <row r="6" s="1" customFormat="1" ht="30" customHeight="1" spans="1:11">
      <c r="A6" s="8" t="s">
        <v>145</v>
      </c>
      <c r="B6" s="9" t="s">
        <v>262</v>
      </c>
      <c r="C6" s="9"/>
      <c r="D6" s="9"/>
      <c r="E6" s="9"/>
      <c r="F6" s="9"/>
      <c r="G6" s="9"/>
      <c r="H6" s="9"/>
      <c r="I6" s="9"/>
      <c r="J6" s="9"/>
      <c r="K6" s="2"/>
    </row>
    <row r="7" s="1" customFormat="1" ht="30" customHeight="1" spans="1:11">
      <c r="A7" s="8" t="s">
        <v>147</v>
      </c>
      <c r="B7" s="9" t="s">
        <v>312</v>
      </c>
      <c r="C7" s="9"/>
      <c r="D7" s="9"/>
      <c r="E7" s="9"/>
      <c r="F7" s="9"/>
      <c r="G7" s="9"/>
      <c r="H7" s="9"/>
      <c r="I7" s="9"/>
      <c r="J7" s="9"/>
      <c r="K7" s="2"/>
    </row>
    <row r="8" s="1" customFormat="1" ht="30" customHeight="1" spans="1:11">
      <c r="A8" s="8" t="s">
        <v>149</v>
      </c>
      <c r="B8" s="8"/>
      <c r="C8" s="8" t="s">
        <v>10</v>
      </c>
      <c r="D8" s="8" t="s">
        <v>150</v>
      </c>
      <c r="E8" s="8"/>
      <c r="F8" s="8" t="s">
        <v>151</v>
      </c>
      <c r="G8" s="8" t="s">
        <v>152</v>
      </c>
      <c r="H8" s="8"/>
      <c r="I8" s="8"/>
      <c r="J8" s="8"/>
      <c r="K8" s="2"/>
    </row>
    <row r="9" s="1" customFormat="1" ht="36" customHeight="1" spans="1:11">
      <c r="A9" s="8"/>
      <c r="B9" s="8" t="s">
        <v>153</v>
      </c>
      <c r="C9" s="8">
        <v>1147.23</v>
      </c>
      <c r="D9" s="8">
        <v>1146.56</v>
      </c>
      <c r="E9" s="8"/>
      <c r="F9" s="11">
        <f>D9/C9</f>
        <v>0.999415984588966</v>
      </c>
      <c r="G9" s="12">
        <f>20*F9</f>
        <v>19.9883196917793</v>
      </c>
      <c r="H9" s="12"/>
      <c r="I9" s="12"/>
      <c r="J9" s="12"/>
      <c r="K9" s="2"/>
    </row>
    <row r="10" s="1" customFormat="1" ht="35.45" customHeight="1" spans="1:11">
      <c r="A10" s="8" t="s">
        <v>15</v>
      </c>
      <c r="B10" s="8" t="s">
        <v>16</v>
      </c>
      <c r="C10" s="8" t="s">
        <v>17</v>
      </c>
      <c r="D10" s="8"/>
      <c r="E10" s="8"/>
      <c r="F10" s="8" t="s">
        <v>154</v>
      </c>
      <c r="G10" s="8" t="s">
        <v>155</v>
      </c>
      <c r="H10" s="8"/>
      <c r="I10" s="8" t="s">
        <v>156</v>
      </c>
      <c r="J10" s="8" t="s">
        <v>13</v>
      </c>
      <c r="K10" s="2"/>
    </row>
    <row r="11" s="1" customFormat="1" ht="30" customHeight="1" spans="1:11">
      <c r="A11" s="13" t="s">
        <v>327</v>
      </c>
      <c r="B11" s="13" t="s">
        <v>22</v>
      </c>
      <c r="C11" s="30" t="s">
        <v>328</v>
      </c>
      <c r="D11" s="30"/>
      <c r="E11" s="31"/>
      <c r="F11" s="32" t="s">
        <v>329</v>
      </c>
      <c r="G11" s="33" t="s">
        <v>330</v>
      </c>
      <c r="H11" s="33"/>
      <c r="I11" s="41">
        <v>15</v>
      </c>
      <c r="J11" s="8">
        <v>15</v>
      </c>
      <c r="K11" s="2"/>
    </row>
    <row r="12" s="1" customFormat="1" ht="30" customHeight="1" spans="1:11">
      <c r="A12" s="13"/>
      <c r="B12" s="13"/>
      <c r="C12" s="30" t="s">
        <v>331</v>
      </c>
      <c r="D12" s="30"/>
      <c r="E12" s="31"/>
      <c r="F12" s="32">
        <v>20</v>
      </c>
      <c r="G12" s="33" t="s">
        <v>332</v>
      </c>
      <c r="H12" s="33"/>
      <c r="I12" s="41">
        <v>15</v>
      </c>
      <c r="J12" s="8">
        <v>15</v>
      </c>
      <c r="K12" s="2"/>
    </row>
    <row r="13" s="1" customFormat="1" ht="30" customHeight="1" spans="1:14">
      <c r="A13" s="16"/>
      <c r="B13" s="16"/>
      <c r="C13" s="30" t="s">
        <v>333</v>
      </c>
      <c r="D13" s="30"/>
      <c r="E13" s="31"/>
      <c r="F13" s="32" t="s">
        <v>334</v>
      </c>
      <c r="G13" s="33" t="s">
        <v>334</v>
      </c>
      <c r="H13" s="33"/>
      <c r="I13" s="41">
        <v>10</v>
      </c>
      <c r="J13" s="8">
        <v>10</v>
      </c>
      <c r="K13" s="2"/>
      <c r="N13" s="1" t="s">
        <v>317</v>
      </c>
    </row>
    <row r="14" s="1" customFormat="1" ht="30" customHeight="1" spans="1:11">
      <c r="A14" s="17" t="s">
        <v>335</v>
      </c>
      <c r="B14" s="16" t="s">
        <v>204</v>
      </c>
      <c r="C14" s="34" t="s">
        <v>336</v>
      </c>
      <c r="D14" s="35"/>
      <c r="E14" s="36"/>
      <c r="F14" s="37" t="s">
        <v>337</v>
      </c>
      <c r="G14" s="38" t="s">
        <v>337</v>
      </c>
      <c r="H14" s="39"/>
      <c r="I14" s="41">
        <v>20</v>
      </c>
      <c r="J14" s="8">
        <v>18</v>
      </c>
      <c r="K14" s="2"/>
    </row>
    <row r="15" s="1" customFormat="1" ht="30" customHeight="1" spans="1:11">
      <c r="A15" s="13"/>
      <c r="B15" s="8" t="s">
        <v>171</v>
      </c>
      <c r="C15" s="34" t="s">
        <v>338</v>
      </c>
      <c r="D15" s="35"/>
      <c r="E15" s="36"/>
      <c r="F15" s="40">
        <v>0.95</v>
      </c>
      <c r="G15" s="38" t="s">
        <v>228</v>
      </c>
      <c r="H15" s="39"/>
      <c r="I15" s="41">
        <v>20</v>
      </c>
      <c r="J15" s="8">
        <v>20</v>
      </c>
      <c r="K15" s="2"/>
    </row>
    <row r="16" s="1" customFormat="1" ht="39" customHeight="1" spans="1:11">
      <c r="A16" s="8" t="s">
        <v>172</v>
      </c>
      <c r="B16" s="8"/>
      <c r="C16" s="8">
        <v>97.99</v>
      </c>
      <c r="D16" s="8"/>
      <c r="E16" s="8"/>
      <c r="F16" s="8"/>
      <c r="G16" s="8"/>
      <c r="H16" s="8"/>
      <c r="I16" s="8"/>
      <c r="J16" s="8"/>
      <c r="K16" s="2"/>
    </row>
    <row r="17" s="1" customFormat="1" ht="39" customHeight="1" spans="1:11">
      <c r="A17" s="8" t="s">
        <v>173</v>
      </c>
      <c r="B17" s="8"/>
      <c r="C17" s="8"/>
      <c r="D17" s="8"/>
      <c r="E17" s="8"/>
      <c r="F17" s="8"/>
      <c r="G17" s="8"/>
      <c r="H17" s="8"/>
      <c r="I17" s="8"/>
      <c r="J17" s="8"/>
      <c r="K17" s="2"/>
    </row>
    <row r="18" s="1" customFormat="1" ht="39" customHeight="1" spans="1:11">
      <c r="A18" s="8" t="s">
        <v>175</v>
      </c>
      <c r="B18" s="8"/>
      <c r="C18" s="8"/>
      <c r="D18" s="8"/>
      <c r="E18" s="8"/>
      <c r="F18" s="8"/>
      <c r="G18" s="8"/>
      <c r="H18" s="8"/>
      <c r="I18" s="8"/>
      <c r="J18" s="8"/>
      <c r="K18" s="2"/>
    </row>
    <row r="19" s="27" customFormat="1" ht="15" customHeight="1" spans="1:256">
      <c r="A19" s="24" t="s">
        <v>177</v>
      </c>
      <c r="B19" s="4"/>
      <c r="C19" s="4"/>
      <c r="D19" s="4"/>
      <c r="E19" s="4"/>
      <c r="F19" s="4"/>
      <c r="G19" s="4"/>
      <c r="H19" s="4"/>
      <c r="I19" s="4"/>
      <c r="J19" s="4"/>
      <c r="K19" s="2"/>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ht="35.25" customHeight="1" spans="1:10">
      <c r="A20" s="4" t="s">
        <v>132</v>
      </c>
      <c r="B20" s="4"/>
      <c r="C20" s="4"/>
      <c r="D20" s="4"/>
      <c r="E20" s="4"/>
      <c r="F20" s="4"/>
      <c r="G20" s="4"/>
      <c r="H20" s="4"/>
      <c r="I20" s="4"/>
      <c r="J20" s="4"/>
    </row>
    <row r="21" ht="60.75" customHeight="1" spans="1:10">
      <c r="A21" s="4" t="s">
        <v>133</v>
      </c>
      <c r="B21" s="4"/>
      <c r="C21" s="4"/>
      <c r="D21" s="4"/>
      <c r="E21" s="4"/>
      <c r="F21" s="4"/>
      <c r="G21" s="4"/>
      <c r="H21" s="4"/>
      <c r="I21" s="4"/>
      <c r="J21" s="4"/>
    </row>
    <row r="22" ht="50.1" customHeight="1" spans="1:10">
      <c r="A22" s="4" t="s">
        <v>134</v>
      </c>
      <c r="B22" s="4"/>
      <c r="C22" s="4"/>
      <c r="D22" s="4"/>
      <c r="E22" s="4"/>
      <c r="F22" s="4"/>
      <c r="G22" s="4"/>
      <c r="H22" s="4"/>
      <c r="I22" s="4"/>
      <c r="J22" s="4"/>
    </row>
    <row r="23" ht="23.25" customHeight="1" spans="1:10">
      <c r="A23" s="4" t="s">
        <v>178</v>
      </c>
      <c r="B23" s="4"/>
      <c r="C23" s="4"/>
      <c r="D23" s="4"/>
      <c r="E23" s="4"/>
      <c r="F23" s="4"/>
      <c r="G23" s="4"/>
      <c r="H23" s="4"/>
      <c r="I23" s="4"/>
      <c r="J23" s="4"/>
    </row>
  </sheetData>
  <mergeCells count="41">
    <mergeCell ref="A1:J1"/>
    <mergeCell ref="A2:F2"/>
    <mergeCell ref="G2:J2"/>
    <mergeCell ref="B3:J3"/>
    <mergeCell ref="B4:D4"/>
    <mergeCell ref="E4:G4"/>
    <mergeCell ref="H4:J4"/>
    <mergeCell ref="B5:J5"/>
    <mergeCell ref="B6:J6"/>
    <mergeCell ref="B7:J7"/>
    <mergeCell ref="D8:E8"/>
    <mergeCell ref="G8:J8"/>
    <mergeCell ref="D9:E9"/>
    <mergeCell ref="G9:J9"/>
    <mergeCell ref="C10:E10"/>
    <mergeCell ref="G10:H10"/>
    <mergeCell ref="C11:E11"/>
    <mergeCell ref="G11:H11"/>
    <mergeCell ref="C12:E12"/>
    <mergeCell ref="G12:H12"/>
    <mergeCell ref="C13:E13"/>
    <mergeCell ref="G13:H13"/>
    <mergeCell ref="C14:E14"/>
    <mergeCell ref="G14:H14"/>
    <mergeCell ref="C15:E15"/>
    <mergeCell ref="G15:H15"/>
    <mergeCell ref="A16:B16"/>
    <mergeCell ref="C16:J16"/>
    <mergeCell ref="A17:B17"/>
    <mergeCell ref="C17:J17"/>
    <mergeCell ref="A18:B18"/>
    <mergeCell ref="C18:J18"/>
    <mergeCell ref="A19:J19"/>
    <mergeCell ref="A20:J20"/>
    <mergeCell ref="A21:J21"/>
    <mergeCell ref="A22:J22"/>
    <mergeCell ref="A23:J23"/>
    <mergeCell ref="A8:A9"/>
    <mergeCell ref="A11:A13"/>
    <mergeCell ref="A14:A15"/>
    <mergeCell ref="B11:B1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M8" sqref="M8"/>
    </sheetView>
  </sheetViews>
  <sheetFormatPr defaultColWidth="9" defaultRowHeight="13.5"/>
  <cols>
    <col min="1" max="1" width="9" style="1"/>
    <col min="2" max="2" width="10.875" style="1" customWidth="1"/>
    <col min="3" max="4" width="9" style="1"/>
    <col min="5" max="5" width="4.625" style="1" customWidth="1"/>
    <col min="6" max="6" width="10.625" style="1" customWidth="1"/>
    <col min="7" max="7" width="9" style="1"/>
    <col min="8" max="8" width="3" style="1" customWidth="1"/>
    <col min="9" max="9" width="8.625" style="1" customWidth="1"/>
    <col min="10" max="10" width="8.875" style="2" customWidth="1"/>
    <col min="11" max="11" width="8.625" style="2"/>
    <col min="12" max="12" width="9" style="1"/>
    <col min="13" max="13" width="12.625" style="1"/>
    <col min="14" max="16384" width="9" style="1"/>
  </cols>
  <sheetData>
    <row r="1" ht="24.75" customHeight="1" spans="1:10">
      <c r="A1" s="3" t="s">
        <v>339</v>
      </c>
      <c r="B1" s="3"/>
      <c r="C1" s="3"/>
      <c r="D1" s="3"/>
      <c r="E1" s="3"/>
      <c r="F1" s="3"/>
      <c r="G1" s="3"/>
      <c r="H1" s="3"/>
      <c r="I1" s="3"/>
      <c r="J1" s="3"/>
    </row>
    <row r="2" s="1" customFormat="1" ht="19.5" customHeight="1" spans="1:11">
      <c r="A2" s="4" t="s">
        <v>340</v>
      </c>
      <c r="B2" s="5"/>
      <c r="C2" s="5"/>
      <c r="D2" s="5"/>
      <c r="E2" s="5"/>
      <c r="F2" s="6"/>
      <c r="G2" s="7" t="s">
        <v>138</v>
      </c>
      <c r="H2" s="7"/>
      <c r="I2" s="7"/>
      <c r="J2" s="7"/>
      <c r="K2" s="2"/>
    </row>
    <row r="3" s="1" customFormat="1" ht="19.5" customHeight="1" spans="1:11">
      <c r="A3" s="8" t="s">
        <v>139</v>
      </c>
      <c r="B3" s="8" t="s">
        <v>341</v>
      </c>
      <c r="C3" s="8"/>
      <c r="D3" s="8"/>
      <c r="E3" s="8"/>
      <c r="F3" s="8"/>
      <c r="G3" s="8"/>
      <c r="H3" s="8"/>
      <c r="I3" s="8"/>
      <c r="J3" s="8"/>
      <c r="K3" s="2"/>
    </row>
    <row r="4" s="1" customFormat="1" ht="36" customHeight="1" spans="1:11">
      <c r="A4" s="8" t="s">
        <v>141</v>
      </c>
      <c r="B4" s="8" t="s">
        <v>4</v>
      </c>
      <c r="C4" s="8"/>
      <c r="D4" s="8"/>
      <c r="E4" s="8" t="s">
        <v>142</v>
      </c>
      <c r="F4" s="8"/>
      <c r="G4" s="8"/>
      <c r="H4" s="8" t="s">
        <v>342</v>
      </c>
      <c r="I4" s="8"/>
      <c r="J4" s="8"/>
      <c r="K4" s="2"/>
    </row>
    <row r="5" s="1" customFormat="1" ht="22.5" customHeight="1" spans="1:11">
      <c r="A5" s="8" t="s">
        <v>143</v>
      </c>
      <c r="B5" s="9" t="s">
        <v>278</v>
      </c>
      <c r="C5" s="9"/>
      <c r="D5" s="9"/>
      <c r="E5" s="9"/>
      <c r="F5" s="9"/>
      <c r="G5" s="9"/>
      <c r="H5" s="9"/>
      <c r="I5" s="9"/>
      <c r="J5" s="9"/>
      <c r="K5" s="2"/>
    </row>
    <row r="6" s="1" customFormat="1" ht="22.5" customHeight="1" spans="1:11">
      <c r="A6" s="8" t="s">
        <v>145</v>
      </c>
      <c r="B6" s="9" t="s">
        <v>343</v>
      </c>
      <c r="C6" s="9"/>
      <c r="D6" s="9"/>
      <c r="E6" s="9"/>
      <c r="F6" s="9"/>
      <c r="G6" s="9"/>
      <c r="H6" s="9"/>
      <c r="I6" s="9"/>
      <c r="J6" s="9"/>
      <c r="K6" s="2"/>
    </row>
    <row r="7" s="1" customFormat="1" ht="22.5" customHeight="1" spans="1:11">
      <c r="A7" s="8" t="s">
        <v>147</v>
      </c>
      <c r="B7" s="9" t="s">
        <v>344</v>
      </c>
      <c r="C7" s="9"/>
      <c r="D7" s="9"/>
      <c r="E7" s="9"/>
      <c r="F7" s="9"/>
      <c r="G7" s="9"/>
      <c r="H7" s="9"/>
      <c r="I7" s="9"/>
      <c r="J7" s="9"/>
      <c r="K7" s="2"/>
    </row>
    <row r="8" s="1" customFormat="1" ht="30" customHeight="1" spans="1:11">
      <c r="A8" s="8" t="s">
        <v>149</v>
      </c>
      <c r="B8" s="8"/>
      <c r="C8" s="8" t="s">
        <v>10</v>
      </c>
      <c r="D8" s="8" t="s">
        <v>150</v>
      </c>
      <c r="E8" s="8"/>
      <c r="F8" s="8" t="s">
        <v>151</v>
      </c>
      <c r="G8" s="8" t="s">
        <v>152</v>
      </c>
      <c r="H8" s="8"/>
      <c r="I8" s="8"/>
      <c r="J8" s="8"/>
      <c r="K8" s="2"/>
    </row>
    <row r="9" s="1" customFormat="1" ht="36" customHeight="1" spans="1:11">
      <c r="A9" s="8"/>
      <c r="B9" s="8" t="s">
        <v>153</v>
      </c>
      <c r="C9" s="8">
        <v>407.26</v>
      </c>
      <c r="D9" s="10">
        <v>406.38</v>
      </c>
      <c r="E9" s="10"/>
      <c r="F9" s="11">
        <f>D9/C9</f>
        <v>0.997839218189854</v>
      </c>
      <c r="G9" s="12">
        <f>20*F9</f>
        <v>19.9567843637971</v>
      </c>
      <c r="H9" s="12"/>
      <c r="I9" s="12"/>
      <c r="J9" s="12"/>
      <c r="K9" s="2"/>
    </row>
    <row r="10" s="1" customFormat="1" ht="35.45" customHeight="1" spans="1:11">
      <c r="A10" s="8" t="s">
        <v>15</v>
      </c>
      <c r="B10" s="8" t="s">
        <v>16</v>
      </c>
      <c r="C10" s="8" t="s">
        <v>17</v>
      </c>
      <c r="D10" s="8"/>
      <c r="E10" s="8"/>
      <c r="F10" s="8" t="s">
        <v>154</v>
      </c>
      <c r="G10" s="8" t="s">
        <v>155</v>
      </c>
      <c r="H10" s="8"/>
      <c r="I10" s="8" t="s">
        <v>156</v>
      </c>
      <c r="J10" s="8" t="s">
        <v>13</v>
      </c>
      <c r="K10" s="2"/>
    </row>
    <row r="11" s="1" customFormat="1" ht="21" customHeight="1" spans="1:11">
      <c r="A11" s="13" t="s">
        <v>264</v>
      </c>
      <c r="B11" s="13" t="s">
        <v>22</v>
      </c>
      <c r="C11" s="9" t="s">
        <v>345</v>
      </c>
      <c r="D11" s="9"/>
      <c r="E11" s="9"/>
      <c r="F11" s="14" t="s">
        <v>346</v>
      </c>
      <c r="G11" s="15" t="s">
        <v>36</v>
      </c>
      <c r="H11" s="15"/>
      <c r="I11" s="8">
        <v>8</v>
      </c>
      <c r="J11" s="8">
        <v>8</v>
      </c>
      <c r="K11" s="2"/>
    </row>
    <row r="12" s="1" customFormat="1" ht="21" customHeight="1" spans="1:11">
      <c r="A12" s="13"/>
      <c r="B12" s="13"/>
      <c r="C12" s="9" t="s">
        <v>347</v>
      </c>
      <c r="D12" s="9"/>
      <c r="E12" s="9"/>
      <c r="F12" s="14" t="s">
        <v>348</v>
      </c>
      <c r="G12" s="15" t="s">
        <v>348</v>
      </c>
      <c r="H12" s="15"/>
      <c r="I12" s="8">
        <v>8</v>
      </c>
      <c r="J12" s="8">
        <v>8</v>
      </c>
      <c r="K12" s="2"/>
    </row>
    <row r="13" s="1" customFormat="1" ht="21" customHeight="1" spans="1:11">
      <c r="A13" s="13"/>
      <c r="B13" s="13"/>
      <c r="C13" s="9" t="s">
        <v>349</v>
      </c>
      <c r="D13" s="9"/>
      <c r="E13" s="9"/>
      <c r="F13" s="14" t="s">
        <v>33</v>
      </c>
      <c r="G13" s="15" t="s">
        <v>33</v>
      </c>
      <c r="H13" s="15"/>
      <c r="I13" s="8">
        <v>10</v>
      </c>
      <c r="J13" s="8">
        <v>10</v>
      </c>
      <c r="K13" s="2"/>
    </row>
    <row r="14" s="1" customFormat="1" ht="30" customHeight="1" spans="1:11">
      <c r="A14" s="13"/>
      <c r="B14" s="13"/>
      <c r="C14" s="9" t="s">
        <v>350</v>
      </c>
      <c r="D14" s="9"/>
      <c r="E14" s="9"/>
      <c r="F14" s="14" t="s">
        <v>329</v>
      </c>
      <c r="G14" s="15" t="s">
        <v>351</v>
      </c>
      <c r="H14" s="15"/>
      <c r="I14" s="8">
        <v>10</v>
      </c>
      <c r="J14" s="8">
        <v>10</v>
      </c>
      <c r="K14" s="2"/>
    </row>
    <row r="15" s="1" customFormat="1" ht="30" customHeight="1" spans="1:11">
      <c r="A15" s="13"/>
      <c r="B15" s="13"/>
      <c r="C15" s="9" t="s">
        <v>352</v>
      </c>
      <c r="D15" s="9"/>
      <c r="E15" s="9"/>
      <c r="F15" s="14" t="s">
        <v>353</v>
      </c>
      <c r="G15" s="15" t="s">
        <v>354</v>
      </c>
      <c r="H15" s="15"/>
      <c r="I15" s="8">
        <v>10</v>
      </c>
      <c r="J15" s="8">
        <v>10</v>
      </c>
      <c r="K15" s="2"/>
    </row>
    <row r="16" s="1" customFormat="1" ht="20.25" customHeight="1" spans="1:11">
      <c r="A16" s="16"/>
      <c r="B16" s="8" t="s">
        <v>355</v>
      </c>
      <c r="C16" s="9" t="s">
        <v>356</v>
      </c>
      <c r="D16" s="9"/>
      <c r="E16" s="9"/>
      <c r="F16" s="15" t="s">
        <v>357</v>
      </c>
      <c r="G16" s="15" t="s">
        <v>357</v>
      </c>
      <c r="H16" s="15"/>
      <c r="I16" s="8">
        <v>10</v>
      </c>
      <c r="J16" s="8">
        <v>10</v>
      </c>
      <c r="K16" s="25"/>
    </row>
    <row r="17" s="1" customFormat="1" ht="30" customHeight="1" spans="1:11">
      <c r="A17" s="17" t="s">
        <v>272</v>
      </c>
      <c r="B17" s="8" t="s">
        <v>204</v>
      </c>
      <c r="C17" s="18" t="s">
        <v>358</v>
      </c>
      <c r="D17" s="19"/>
      <c r="E17" s="20"/>
      <c r="F17" s="15" t="s">
        <v>170</v>
      </c>
      <c r="G17" s="21" t="s">
        <v>305</v>
      </c>
      <c r="H17" s="22"/>
      <c r="I17" s="8">
        <v>12</v>
      </c>
      <c r="J17" s="8">
        <v>10</v>
      </c>
      <c r="K17" s="25"/>
    </row>
    <row r="18" s="1" customFormat="1" ht="39" customHeight="1" spans="1:11">
      <c r="A18" s="16"/>
      <c r="B18" s="8" t="s">
        <v>171</v>
      </c>
      <c r="C18" s="9" t="s">
        <v>359</v>
      </c>
      <c r="D18" s="9"/>
      <c r="E18" s="9"/>
      <c r="F18" s="23">
        <v>0.95</v>
      </c>
      <c r="G18" s="15" t="s">
        <v>234</v>
      </c>
      <c r="H18" s="15"/>
      <c r="I18" s="8">
        <v>12</v>
      </c>
      <c r="J18" s="8">
        <v>12</v>
      </c>
      <c r="K18" s="2"/>
    </row>
    <row r="19" s="1" customFormat="1" ht="25.5" customHeight="1" spans="1:11">
      <c r="A19" s="8" t="s">
        <v>172</v>
      </c>
      <c r="B19" s="8"/>
      <c r="C19" s="8">
        <v>97.96</v>
      </c>
      <c r="D19" s="8"/>
      <c r="E19" s="8"/>
      <c r="F19" s="8"/>
      <c r="G19" s="8"/>
      <c r="H19" s="8"/>
      <c r="I19" s="8"/>
      <c r="J19" s="8"/>
      <c r="K19" s="2"/>
    </row>
    <row r="20" s="1" customFormat="1" ht="30" customHeight="1" spans="1:11">
      <c r="A20" s="8" t="s">
        <v>173</v>
      </c>
      <c r="B20" s="8"/>
      <c r="C20" s="8"/>
      <c r="D20" s="8"/>
      <c r="E20" s="8"/>
      <c r="F20" s="8"/>
      <c r="G20" s="8"/>
      <c r="H20" s="8"/>
      <c r="I20" s="8"/>
      <c r="J20" s="8"/>
      <c r="K20" s="2"/>
    </row>
    <row r="21" s="1" customFormat="1" ht="34.5" customHeight="1" spans="1:11">
      <c r="A21" s="8" t="s">
        <v>175</v>
      </c>
      <c r="B21" s="8"/>
      <c r="C21" s="8"/>
      <c r="D21" s="8"/>
      <c r="E21" s="8"/>
      <c r="F21" s="8"/>
      <c r="G21" s="8"/>
      <c r="H21" s="8"/>
      <c r="I21" s="8"/>
      <c r="J21" s="8"/>
      <c r="K21" s="2"/>
    </row>
    <row r="22" ht="15" customHeight="1" spans="1:10">
      <c r="A22" s="24" t="s">
        <v>177</v>
      </c>
      <c r="B22" s="4"/>
      <c r="C22" s="4"/>
      <c r="D22" s="4"/>
      <c r="E22" s="4"/>
      <c r="F22" s="4"/>
      <c r="G22" s="4"/>
      <c r="H22" s="4"/>
      <c r="I22" s="4"/>
      <c r="J22" s="4"/>
    </row>
    <row r="23" ht="35.25" customHeight="1" spans="1:10">
      <c r="A23" s="4" t="s">
        <v>132</v>
      </c>
      <c r="B23" s="4"/>
      <c r="C23" s="4"/>
      <c r="D23" s="4"/>
      <c r="E23" s="4"/>
      <c r="F23" s="4"/>
      <c r="G23" s="4"/>
      <c r="H23" s="4"/>
      <c r="I23" s="4"/>
      <c r="J23" s="4"/>
    </row>
    <row r="24" ht="60.75" customHeight="1" spans="1:10">
      <c r="A24" s="4" t="s">
        <v>133</v>
      </c>
      <c r="B24" s="4"/>
      <c r="C24" s="4"/>
      <c r="D24" s="4"/>
      <c r="E24" s="4"/>
      <c r="F24" s="4"/>
      <c r="G24" s="4"/>
      <c r="H24" s="4"/>
      <c r="I24" s="4"/>
      <c r="J24" s="4"/>
    </row>
    <row r="25" ht="50.1" customHeight="1" spans="1:10">
      <c r="A25" s="4" t="s">
        <v>134</v>
      </c>
      <c r="B25" s="4"/>
      <c r="C25" s="4"/>
      <c r="D25" s="4"/>
      <c r="E25" s="4"/>
      <c r="F25" s="4"/>
      <c r="G25" s="4"/>
      <c r="H25" s="4"/>
      <c r="I25" s="4"/>
      <c r="J25" s="4"/>
    </row>
    <row r="26" ht="23.25" customHeight="1" spans="1:10">
      <c r="A26" s="4" t="s">
        <v>178</v>
      </c>
      <c r="B26" s="4"/>
      <c r="C26" s="4"/>
      <c r="D26" s="4"/>
      <c r="E26" s="4"/>
      <c r="F26" s="4"/>
      <c r="G26" s="4"/>
      <c r="H26" s="4"/>
      <c r="I26" s="4"/>
      <c r="J26" s="4"/>
    </row>
  </sheetData>
  <mergeCells count="47">
    <mergeCell ref="A1:J1"/>
    <mergeCell ref="A2:E2"/>
    <mergeCell ref="G2:J2"/>
    <mergeCell ref="B3:J3"/>
    <mergeCell ref="B4:D4"/>
    <mergeCell ref="E4:G4"/>
    <mergeCell ref="H4:J4"/>
    <mergeCell ref="B5:J5"/>
    <mergeCell ref="B6:J6"/>
    <mergeCell ref="B7:J7"/>
    <mergeCell ref="D8:E8"/>
    <mergeCell ref="G8:J8"/>
    <mergeCell ref="D9:E9"/>
    <mergeCell ref="G9:J9"/>
    <mergeCell ref="C10:E10"/>
    <mergeCell ref="G10:H10"/>
    <mergeCell ref="C11:E11"/>
    <mergeCell ref="G11:H11"/>
    <mergeCell ref="C12:E12"/>
    <mergeCell ref="G12:H12"/>
    <mergeCell ref="C13:E13"/>
    <mergeCell ref="G13:H13"/>
    <mergeCell ref="C14:E14"/>
    <mergeCell ref="G14:H14"/>
    <mergeCell ref="C15:E15"/>
    <mergeCell ref="G15:H15"/>
    <mergeCell ref="C16:E16"/>
    <mergeCell ref="G16:H16"/>
    <mergeCell ref="C17:E17"/>
    <mergeCell ref="G17:H17"/>
    <mergeCell ref="C18:E18"/>
    <mergeCell ref="G18:H18"/>
    <mergeCell ref="A19:B19"/>
    <mergeCell ref="C19:J19"/>
    <mergeCell ref="A20:B20"/>
    <mergeCell ref="C20:J20"/>
    <mergeCell ref="A21:B21"/>
    <mergeCell ref="C21:J21"/>
    <mergeCell ref="A22:J22"/>
    <mergeCell ref="A23:J23"/>
    <mergeCell ref="A24:J24"/>
    <mergeCell ref="A25:J25"/>
    <mergeCell ref="A26:J26"/>
    <mergeCell ref="A8:A9"/>
    <mergeCell ref="A11:A16"/>
    <mergeCell ref="A17:A18"/>
    <mergeCell ref="B11:B15"/>
  </mergeCells>
  <pageMargins left="0.59" right="0.75" top="0.63" bottom="0.27" header="0.5" footer="0.3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整体</vt:lpstr>
      <vt:lpstr>科学技术普及活动</vt:lpstr>
      <vt:lpstr>学会建设计学术活动</vt:lpstr>
      <vt:lpstr>综合事务工作</vt:lpstr>
      <vt:lpstr>湖北省基层科普能力建设</vt:lpstr>
      <vt:lpstr>省科技馆业务运行经费</vt:lpstr>
      <vt:lpstr>湖北省青少年科学教育活动</vt:lpstr>
      <vt:lpstr>院士专家联络服务经费</vt:lpstr>
      <vt:lpstr>中国工程科技发展战略湖北研究院专项经费</vt:lpstr>
      <vt:lpstr>农村科普和农民技能提升项目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majie</dc:creator>
  <cp:lastModifiedBy>旺旺</cp:lastModifiedBy>
  <dcterms:created xsi:type="dcterms:W3CDTF">2015-06-05T18:19:00Z</dcterms:created>
  <cp:lastPrinted>2020-06-15T08:57:00Z</cp:lastPrinted>
  <dcterms:modified xsi:type="dcterms:W3CDTF">2021-05-20T09:25:50Z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